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\Desktop\青葉区理事会\76 令和6年度協会\R6openmix\"/>
    </mc:Choice>
  </mc:AlternateContent>
  <xr:revisionPtr revIDLastSave="0" documentId="8_{20F95AAE-8B1C-4B30-AD78-186130D24F0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１" sheetId="5" r:id="rId1"/>
    <sheet name="申込書2" sheetId="6" r:id="rId2"/>
  </sheets>
  <definedNames>
    <definedName name="_xlnm.Print_Area" localSheetId="0">申込書１!$A$1:$O$52</definedName>
    <definedName name="_xlnm.Print_Area" localSheetId="1">申込書2!$A$1:$O$50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  <c r="B1" i="6"/>
  <c r="I8" i="6"/>
  <c r="G8" i="6"/>
  <c r="E8" i="6"/>
  <c r="N7" i="6"/>
  <c r="N6" i="6"/>
  <c r="J41" i="5"/>
  <c r="AB8" i="6"/>
  <c r="AB7" i="6"/>
  <c r="AB6" i="6"/>
  <c r="AB5" i="6"/>
  <c r="AB4" i="6"/>
  <c r="AB3" i="6"/>
  <c r="AB2" i="6"/>
  <c r="Z8" i="6"/>
  <c r="Z7" i="6"/>
  <c r="Z6" i="6"/>
  <c r="Z5" i="6"/>
  <c r="Z4" i="6"/>
  <c r="Z3" i="6"/>
  <c r="Z2" i="6"/>
  <c r="AB8" i="5"/>
  <c r="AB7" i="5"/>
  <c r="AB6" i="5"/>
  <c r="AB5" i="5"/>
  <c r="AB4" i="5"/>
  <c r="AB3" i="5"/>
  <c r="Z8" i="5"/>
  <c r="Z7" i="5"/>
  <c r="Z6" i="5"/>
  <c r="Z5" i="5"/>
  <c r="Z4" i="5"/>
  <c r="Z3" i="5"/>
  <c r="AB2" i="5"/>
  <c r="Z2" i="5"/>
  <c r="AG8" i="6"/>
  <c r="AF8" i="6"/>
  <c r="AD8" i="6"/>
  <c r="AC8" i="6"/>
  <c r="AA8" i="6"/>
  <c r="Y8" i="6"/>
  <c r="X8" i="6"/>
  <c r="W8" i="6"/>
  <c r="AG7" i="6"/>
  <c r="AF7" i="6"/>
  <c r="AD7" i="6"/>
  <c r="AC7" i="6"/>
  <c r="AA7" i="6"/>
  <c r="Y7" i="6"/>
  <c r="X7" i="6"/>
  <c r="W7" i="6"/>
  <c r="AG6" i="6"/>
  <c r="AF6" i="6"/>
  <c r="AD6" i="6"/>
  <c r="AC6" i="6"/>
  <c r="AA6" i="6"/>
  <c r="Y6" i="6"/>
  <c r="X6" i="6"/>
  <c r="W6" i="6"/>
  <c r="AG5" i="6"/>
  <c r="AF5" i="6"/>
  <c r="AD5" i="6"/>
  <c r="AC5" i="6"/>
  <c r="AA5" i="6"/>
  <c r="Y5" i="6"/>
  <c r="X5" i="6"/>
  <c r="W5" i="6"/>
  <c r="AG4" i="6"/>
  <c r="AF4" i="6"/>
  <c r="AD4" i="6"/>
  <c r="AC4" i="6"/>
  <c r="AA4" i="6"/>
  <c r="Y4" i="6"/>
  <c r="X4" i="6"/>
  <c r="W4" i="6"/>
  <c r="AG3" i="6"/>
  <c r="AF3" i="6"/>
  <c r="AD3" i="6"/>
  <c r="AC3" i="6"/>
  <c r="AA3" i="6"/>
  <c r="Y3" i="6"/>
  <c r="X3" i="6"/>
  <c r="W3" i="6"/>
  <c r="AG2" i="6"/>
  <c r="AF2" i="6"/>
  <c r="AD2" i="6"/>
  <c r="AC2" i="6"/>
  <c r="AA2" i="6"/>
  <c r="Y2" i="6"/>
  <c r="X2" i="6"/>
  <c r="W2" i="6"/>
  <c r="AG8" i="5"/>
  <c r="AG7" i="5"/>
  <c r="AG6" i="5"/>
  <c r="AG5" i="5"/>
  <c r="AG4" i="5"/>
  <c r="AG3" i="5"/>
  <c r="AF8" i="5"/>
  <c r="AF7" i="5"/>
  <c r="AF6" i="5"/>
  <c r="AF5" i="5"/>
  <c r="AF4" i="5"/>
  <c r="AF3" i="5"/>
  <c r="AD8" i="5"/>
  <c r="AD7" i="5"/>
  <c r="AD6" i="5"/>
  <c r="AC8" i="5"/>
  <c r="AC7" i="5"/>
  <c r="AC6" i="5"/>
  <c r="AD5" i="5"/>
  <c r="AC5" i="5"/>
  <c r="AD4" i="5"/>
  <c r="AC4" i="5"/>
  <c r="AD3" i="5"/>
  <c r="AC3" i="5"/>
  <c r="AD2" i="5"/>
  <c r="AC2" i="5"/>
  <c r="AA8" i="5"/>
  <c r="AA7" i="5"/>
  <c r="AA6" i="5"/>
  <c r="AA5" i="5"/>
  <c r="AA4" i="5"/>
  <c r="AA3" i="5"/>
  <c r="Y8" i="5"/>
  <c r="Y7" i="5"/>
  <c r="Y6" i="5"/>
  <c r="Y5" i="5"/>
  <c r="Y4" i="5"/>
  <c r="Y3" i="5"/>
  <c r="W8" i="5"/>
  <c r="W7" i="5"/>
  <c r="W6" i="5"/>
  <c r="W5" i="5"/>
  <c r="W4" i="5"/>
  <c r="W3" i="5"/>
  <c r="W2" i="5"/>
  <c r="X8" i="5"/>
  <c r="X7" i="5"/>
  <c r="X6" i="5"/>
  <c r="X5" i="5"/>
  <c r="X4" i="5"/>
  <c r="X3" i="5"/>
  <c r="AG2" i="5"/>
  <c r="AF2" i="5"/>
  <c r="AA2" i="5"/>
  <c r="Y2" i="5"/>
  <c r="X2" i="5"/>
  <c r="D6" i="6"/>
  <c r="D4" i="6"/>
  <c r="J42" i="6"/>
  <c r="J41" i="6"/>
  <c r="J42" i="5"/>
  <c r="AI6" i="5" l="1"/>
  <c r="AI8" i="5"/>
  <c r="AI2" i="5"/>
  <c r="N42" i="6"/>
  <c r="AI3" i="6"/>
  <c r="AI4" i="6"/>
  <c r="AI7" i="6"/>
  <c r="AI8" i="6"/>
  <c r="AI2" i="6"/>
  <c r="AI6" i="6"/>
  <c r="AI5" i="6"/>
  <c r="AI7" i="5"/>
  <c r="AI3" i="5"/>
  <c r="AI4" i="5"/>
  <c r="AI5" i="5"/>
  <c r="N4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N7" authorId="0" shapeId="0" xr:uid="{D213D2D1-BE37-4C86-B99E-B0F813342E4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gmailアカウントは受付返信メールが届かない場合があります。
連絡リストに&lt;entry-aoba-badokyo@aoba-bad.sakura.ne.jp&gt;を
追加していただき、受信できるように設定をしてください。 </t>
        </r>
      </text>
    </comment>
  </commentList>
</comments>
</file>

<file path=xl/sharedStrings.xml><?xml version="1.0" encoding="utf-8"?>
<sst xmlns="http://schemas.openxmlformats.org/spreadsheetml/2006/main" count="170" uniqueCount="95">
  <si>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</si>
  <si>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</si>
  <si>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</si>
  <si>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</si>
  <si>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</si>
  <si>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</si>
  <si>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</si>
  <si>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</si>
  <si>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</si>
  <si>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</si>
  <si>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</si>
  <si>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</si>
  <si>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</si>
  <si>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</si>
  <si>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</si>
  <si>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</si>
  <si>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</si>
  <si>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</si>
  <si>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</si>
  <si>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</si>
  <si>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</si>
  <si>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</si>
  <si>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</si>
  <si>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</si>
  <si>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</si>
  <si>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</si>
  <si>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</si>
  <si>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</si>
  <si>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</si>
  <si>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</si>
  <si>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</si>
  <si>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</si>
  <si>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</si>
  <si>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</si>
  <si>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</si>
  <si>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</si>
  <si>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</si>
  <si>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</si>
  <si>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</si>
  <si>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</si>
  <si>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</si>
  <si>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</si>
  <si>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</si>
  <si>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</si>
  <si>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>領収書</t>
    <rPh sb="0" eb="3">
      <t>リョウシュウショ</t>
    </rPh>
    <phoneticPr fontId="1"/>
  </si>
  <si>
    <t>領収書が必要な場合、宛名を記入してください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</si>
  <si>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記入時の注意を参考に、未記入なく提出をお願いします。</t>
    <rPh sb="0" eb="2">
      <t>キニュウ</t>
    </rPh>
    <rPh sb="2" eb="3">
      <t>ジ</t>
    </rPh>
    <rPh sb="4" eb="6">
      <t>チュウイ</t>
    </rPh>
    <rPh sb="7" eb="9">
      <t>サンコウ</t>
    </rPh>
    <rPh sb="11" eb="14">
      <t>ミキニュウ</t>
    </rPh>
    <rPh sb="16" eb="18">
      <t>テイシュツ</t>
    </rPh>
    <rPh sb="20" eb="21">
      <t>ネガ</t>
    </rPh>
    <phoneticPr fontId="1"/>
  </si>
  <si>
    <t>未記入による、再送の件数が増えております。</t>
    <rPh sb="0" eb="3">
      <t>ミキニュウ</t>
    </rPh>
    <rPh sb="7" eb="9">
      <t>サイソウ</t>
    </rPh>
    <rPh sb="10" eb="12">
      <t>ケンスウ</t>
    </rPh>
    <rPh sb="13" eb="14">
      <t>フ</t>
    </rPh>
    <phoneticPr fontId="1"/>
  </si>
  <si>
    <t>1,800</t>
    <phoneticPr fontId="1"/>
  </si>
  <si>
    <t>2,000</t>
    <phoneticPr fontId="1"/>
  </si>
  <si>
    <t>振込期間 ： 受理連絡後～7月4日（木）</t>
    <rPh sb="18" eb="19">
      <t>モク</t>
    </rPh>
    <phoneticPr fontId="1"/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</si>
  <si>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：entry-aoba-badokyo@aoba-bad.sakura.ne.jp</t>
    </r>
    <phoneticPr fontId="1"/>
  </si>
  <si>
    <t>キニュウ　レイジ</t>
    <phoneticPr fontId="1"/>
  </si>
  <si>
    <t>記入　例示</t>
    <rPh sb="0" eb="2">
      <t>キニュウ</t>
    </rPh>
    <rPh sb="3" eb="5">
      <t>レイジ</t>
    </rPh>
    <phoneticPr fontId="1"/>
  </si>
  <si>
    <t>人</t>
    <rPh sb="0" eb="1">
      <t>ニン</t>
    </rPh>
    <phoneticPr fontId="1"/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</si>
  <si>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</t>
    </r>
    <phoneticPr fontId="1"/>
  </si>
  <si>
    <t>NO</t>
    <phoneticPr fontId="1"/>
  </si>
  <si>
    <t>種目</t>
    <rPh sb="0" eb="2">
      <t>シュモク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</si>
  <si>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</si>
  <si>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</si>
  <si>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チーム名1</t>
    <rPh sb="3" eb="4">
      <t>メイ</t>
    </rPh>
    <phoneticPr fontId="1"/>
  </si>
  <si>
    <t>チーム名2</t>
    <rPh sb="3" eb="4">
      <t>メイ</t>
    </rPh>
    <phoneticPr fontId="1"/>
  </si>
  <si>
    <t>フリガナ1</t>
    <phoneticPr fontId="1"/>
  </si>
  <si>
    <t>フリガナ2</t>
    <phoneticPr fontId="1"/>
  </si>
  <si>
    <t>区分</t>
    <rPh sb="0" eb="2">
      <t>クブン</t>
    </rPh>
    <phoneticPr fontId="1"/>
  </si>
  <si>
    <t>ランキング</t>
    <phoneticPr fontId="1"/>
  </si>
  <si>
    <t>asamiデータ</t>
    <phoneticPr fontId="1"/>
  </si>
  <si>
    <t>第15</t>
    <rPh sb="0" eb="1">
      <t>ダイ</t>
    </rPh>
    <phoneticPr fontId="1"/>
  </si>
  <si>
    <t>種 目：XD1，XD2，XD3，XD4</t>
    <rPh sb="0" eb="1">
      <t>タネ</t>
    </rPh>
    <rPh sb="2" eb="3">
      <t>メ</t>
    </rPh>
    <phoneticPr fontId="1"/>
  </si>
  <si>
    <t xml:space="preserve">               XD90, XD100, XD110, XD120</t>
    <phoneticPr fontId="1"/>
  </si>
  <si>
    <t>XD1</t>
  </si>
  <si>
    <t>○</t>
  </si>
  <si>
    <t>－</t>
  </si>
  <si>
    <t>●×▼</t>
    <phoneticPr fontId="1"/>
  </si>
  <si>
    <t>090-1234-5678</t>
    <phoneticPr fontId="1"/>
  </si>
  <si>
    <t>書田　例子</t>
    <rPh sb="0" eb="1">
      <t>ショ</t>
    </rPh>
    <rPh sb="1" eb="2">
      <t>タ</t>
    </rPh>
    <rPh sb="3" eb="4">
      <t>レイ</t>
    </rPh>
    <rPh sb="4" eb="5">
      <t>コ</t>
    </rPh>
    <phoneticPr fontId="1"/>
  </si>
  <si>
    <t>カイタ　レイコ</t>
    <phoneticPr fontId="1"/>
  </si>
  <si>
    <t>※7ペア以上の申し込みはこちらに記入してください。</t>
    <rPh sb="4" eb="6">
      <t>イジョウ</t>
    </rPh>
    <rPh sb="7" eb="8">
      <t>モウ</t>
    </rPh>
    <rPh sb="9" eb="10">
      <t>コ</t>
    </rPh>
    <rPh sb="16" eb="18">
      <t>キニュウ</t>
    </rPh>
    <phoneticPr fontId="1"/>
  </si>
  <si>
    <t>※14ペア以上の申し込みは本シートをコピーしてください。</t>
    <rPh sb="5" eb="7">
      <t>イジョウ</t>
    </rPh>
    <rPh sb="8" eb="9">
      <t>モウ</t>
    </rPh>
    <rPh sb="10" eb="11">
      <t>コ</t>
    </rPh>
    <rPh sb="13" eb="14">
      <t>ホン</t>
    </rPh>
    <phoneticPr fontId="1"/>
  </si>
  <si>
    <t>※7ペア以上の申し込みは2シート目に記入し、参加料は1シート目にまとめてご記入下さい。</t>
    <rPh sb="4" eb="6">
      <t>イジョウ</t>
    </rPh>
    <rPh sb="7" eb="8">
      <t>モウ</t>
    </rPh>
    <rPh sb="9" eb="10">
      <t>コ</t>
    </rPh>
    <rPh sb="16" eb="17">
      <t>メ</t>
    </rPh>
    <rPh sb="18" eb="20">
      <t>キニュウ</t>
    </rPh>
    <rPh sb="22" eb="25">
      <t>サンカリョウ</t>
    </rPh>
    <rPh sb="30" eb="31">
      <t>メ</t>
    </rPh>
    <rPh sb="37" eb="39">
      <t>キニュウ</t>
    </rPh>
    <rPh sb="39" eb="40">
      <t>クダ</t>
    </rPh>
    <phoneticPr fontId="1"/>
  </si>
  <si>
    <t>※14ペア以上の申し込みは2シート目をコピーしてご記入ください。</t>
    <rPh sb="5" eb="7">
      <t>イジョウ</t>
    </rPh>
    <rPh sb="8" eb="9">
      <t>モウ</t>
    </rPh>
    <rPh sb="10" eb="11">
      <t>コ</t>
    </rPh>
    <rPh sb="17" eb="18">
      <t>メ</t>
    </rPh>
    <rPh sb="25" eb="27">
      <t>キニュウ</t>
    </rPh>
    <phoneticPr fontId="1"/>
  </si>
  <si>
    <t xml:space="preserve"> 参加料は1シート目に合計して記入してください。</t>
    <rPh sb="1" eb="4">
      <t>サンカリョウ</t>
    </rPh>
    <rPh sb="9" eb="10">
      <t>メ</t>
    </rPh>
    <rPh sb="11" eb="13">
      <t>ゴウケイ</t>
    </rPh>
    <rPh sb="15" eb="17">
      <t>キニュウ</t>
    </rPh>
    <phoneticPr fontId="1"/>
  </si>
  <si>
    <t xml:space="preserve"> 14ペア以上の申し込みは、本シートをコピーしてご記入下さい。</t>
    <rPh sb="5" eb="7">
      <t>イジョウ</t>
    </rPh>
    <rPh sb="8" eb="9">
      <t>モウ</t>
    </rPh>
    <rPh sb="10" eb="11">
      <t>コ</t>
    </rPh>
    <rPh sb="14" eb="15">
      <t>ホン</t>
    </rPh>
    <rPh sb="25" eb="27">
      <t>キニュウ</t>
    </rPh>
    <rPh sb="27" eb="28">
      <t>クダ</t>
    </rPh>
    <phoneticPr fontId="1"/>
  </si>
  <si>
    <t>【口座振込】ゆうちょ銀行　支店名：〇二九　預金種類：当座　口座番号：0044332　名義：アオバクバドミントンキヨウカイ）</t>
    <rPh sb="1" eb="3">
      <t>コウザ</t>
    </rPh>
    <rPh sb="3" eb="4">
      <t>フ</t>
    </rPh>
    <rPh sb="4" eb="5">
      <t>コ</t>
    </rPh>
    <rPh sb="13" eb="15">
      <t>シテン</t>
    </rPh>
    <rPh sb="15" eb="16">
      <t>メイ</t>
    </rPh>
    <rPh sb="18" eb="19">
      <t>ニ</t>
    </rPh>
    <rPh sb="19" eb="20">
      <t>9</t>
    </rPh>
    <rPh sb="21" eb="23">
      <t>ヨキン</t>
    </rPh>
    <rPh sb="23" eb="25">
      <t>シュルイ</t>
    </rPh>
    <rPh sb="26" eb="28">
      <t>トウザ</t>
    </rPh>
    <rPh sb="29" eb="31">
      <t>コウザ</t>
    </rPh>
    <rPh sb="42" eb="44">
      <t>メイギ</t>
    </rPh>
    <phoneticPr fontId="1"/>
  </si>
  <si>
    <t>【郵便振替】郵便振替口座番号 ： 00230－8－44332    加入者名 ： 青葉区バドミントン協会</t>
    <rPh sb="1" eb="5">
      <t>ユウビンフリカエ</t>
    </rPh>
    <rPh sb="34" eb="37">
      <t>カニュウシャ</t>
    </rPh>
    <rPh sb="37" eb="38">
      <t>メイ</t>
    </rPh>
    <phoneticPr fontId="1"/>
  </si>
  <si>
    <t>大会日：令和6年10月12日（土）</t>
    <rPh sb="0" eb="2">
      <t>タイカイ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rPh sb="15" eb="16">
      <t>ド</t>
    </rPh>
    <phoneticPr fontId="1"/>
  </si>
  <si>
    <r>
      <t>申込締切日：令和6年9月15日（日）を厳守して下さい。但し、</t>
    </r>
    <r>
      <rPr>
        <b/>
        <sz val="11"/>
        <color rgb="FFFF0000"/>
        <rFont val="ＭＳ 明朝"/>
        <family val="1"/>
        <charset val="128"/>
      </rPr>
      <t>先着80組で〆切ります。</t>
    </r>
    <rPh sb="6" eb="8">
      <t>レイワ</t>
    </rPh>
    <rPh sb="9" eb="10">
      <t>ネン</t>
    </rPh>
    <rPh sb="16" eb="17">
      <t>ニチ</t>
    </rPh>
    <rPh sb="27" eb="28">
      <t>タダ</t>
    </rPh>
    <rPh sb="30" eb="32">
      <t>センチャク</t>
    </rPh>
    <rPh sb="34" eb="35">
      <t>クミ</t>
    </rPh>
    <rPh sb="36" eb="38">
      <t>シメキリ</t>
    </rPh>
    <phoneticPr fontId="1"/>
  </si>
  <si>
    <t xml:space="preserve">回青葉区オープン混合ダブルスバドミントン大会参加申込書 </t>
    <rPh sb="8" eb="10">
      <t>コンゴウ</t>
    </rPh>
    <phoneticPr fontId="1"/>
  </si>
  <si>
    <t>記入例</t>
    <rPh sb="0" eb="3">
      <t>キニュウレイ</t>
    </rPh>
    <phoneticPr fontId="1"/>
  </si>
  <si>
    <t>entry-aoba-badokyo@aoba-bad.sakura.ne.jp</t>
    <phoneticPr fontId="1"/>
  </si>
  <si>
    <r>
      <t xml:space="preserve">生年月日
</t>
    </r>
    <r>
      <rPr>
        <sz val="8"/>
        <rFont val="ＭＳ 明朝"/>
        <family val="1"/>
        <charset val="128"/>
      </rPr>
      <t>（西暦）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phoneticPr fontId="1"/>
  </si>
  <si>
    <t xml:space="preserve">  生年月日は西暦でご記入をお願いします</t>
    <rPh sb="2" eb="4">
      <t>セイネン</t>
    </rPh>
    <rPh sb="4" eb="6">
      <t>ガッピ</t>
    </rPh>
    <rPh sb="7" eb="9">
      <t>セイレキ</t>
    </rPh>
    <rPh sb="11" eb="13">
      <t>キニュウ</t>
    </rPh>
    <rPh sb="15" eb="16">
      <t>ネガ</t>
    </rPh>
    <phoneticPr fontId="1"/>
  </si>
  <si>
    <t>例：1955/8/25</t>
    <rPh sb="0" eb="1">
      <t>レイ</t>
    </rPh>
    <phoneticPr fontId="1"/>
  </si>
  <si>
    <t>参加費 振込期間 ： 受理連絡後～10月6日（日）迄</t>
    <rPh sb="0" eb="3">
      <t>サンカヒ</t>
    </rPh>
    <rPh sb="23" eb="24">
      <t>ヒ</t>
    </rPh>
    <rPh sb="25" eb="26">
      <t>マデ</t>
    </rPh>
    <phoneticPr fontId="1"/>
  </si>
  <si>
    <t>※受付番号を振込者名の前につけて下さい。</t>
    <rPh sb="1" eb="3">
      <t>ウケツケ</t>
    </rPh>
    <rPh sb="3" eb="5">
      <t>バンゴウ</t>
    </rPh>
    <rPh sb="6" eb="9">
      <t>フリコミシャ</t>
    </rPh>
    <rPh sb="9" eb="10">
      <t>メイ</t>
    </rPh>
    <rPh sb="11" eb="12">
      <t>マエ</t>
    </rPh>
    <rPh sb="16" eb="1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</si>
</sst>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theme="0"/>
      <name val="Meiryo UI"/>
      <family val="2"/>
      <charset val="128"/>
    </font>
    <font>
      <sz val="9"/>
      <color theme="0"/>
      <name val="Meiryo UI"/>
      <family val="3"/>
      <charset val="128"/>
    </font>
    <font>
      <sz val="11"/>
      <color theme="0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Protection="1">
      <alignment vertical="center"/>
      <protection locked="0"/>
    </xf>
    <xf numFmtId="0" fontId="6" fillId="5" borderId="10" xfId="0" applyFont="1" applyFill="1" applyBorder="1" applyProtection="1">
      <alignment vertical="center"/>
      <protection locked="0"/>
    </xf>
    <xf numFmtId="0" fontId="6" fillId="5" borderId="8" xfId="0" applyFont="1" applyFill="1" applyBorder="1" applyProtection="1">
      <alignment vertical="center"/>
      <protection locked="0"/>
    </xf>
    <xf numFmtId="0" fontId="6" fillId="5" borderId="9" xfId="0" applyFont="1" applyFill="1" applyBorder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1">
      <alignment vertical="center"/>
    </xf>
    <xf numFmtId="0" fontId="16" fillId="0" borderId="0" xfId="0" applyFont="1" applyAlignment="1">
      <alignment horizontal="left" vertical="center"/>
    </xf>
    <xf numFmtId="0" fontId="18" fillId="8" borderId="0" xfId="0" applyFont="1" applyFill="1">
      <alignment vertical="center"/>
    </xf>
    <xf numFmtId="14" fontId="18" fillId="8" borderId="0" xfId="0" applyNumberFormat="1" applyFont="1" applyFill="1">
      <alignment vertical="center"/>
    </xf>
    <xf numFmtId="0" fontId="17" fillId="8" borderId="0" xfId="0" applyFont="1" applyFill="1">
      <alignment vertical="center"/>
    </xf>
    <xf numFmtId="0" fontId="19" fillId="8" borderId="0" xfId="0" applyFont="1" applyFill="1">
      <alignment vertical="center"/>
    </xf>
    <xf numFmtId="0" fontId="20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4" fillId="3" borderId="3" xfId="2" applyFont="1" applyFill="1" applyBorder="1" applyAlignment="1" applyProtection="1">
      <alignment horizontal="center" vertical="center"/>
      <protection locked="0"/>
    </xf>
    <xf numFmtId="38" fontId="4" fillId="0" borderId="3" xfId="2" applyFont="1" applyBorder="1" applyAlignment="1" applyProtection="1">
      <alignment horizontal="center" vertical="center"/>
      <protection locked="0"/>
    </xf>
    <xf numFmtId="38" fontId="4" fillId="0" borderId="4" xfId="2" applyFont="1" applyBorder="1" applyAlignment="1" applyProtection="1">
      <alignment horizontal="center" vertical="center"/>
      <protection locked="0"/>
    </xf>
    <xf numFmtId="0" fontId="6" fillId="11" borderId="5" xfId="0" applyFont="1" applyFill="1" applyBorder="1">
      <alignment vertical="center"/>
    </xf>
    <xf numFmtId="0" fontId="6" fillId="11" borderId="10" xfId="0" applyFont="1" applyFill="1" applyBorder="1">
      <alignment vertical="center"/>
    </xf>
    <xf numFmtId="0" fontId="6" fillId="11" borderId="8" xfId="0" applyFont="1" applyFill="1" applyBorder="1">
      <alignment vertical="center"/>
    </xf>
    <xf numFmtId="0" fontId="6" fillId="11" borderId="9" xfId="0" applyFont="1" applyFill="1" applyBorder="1">
      <alignment vertical="center"/>
    </xf>
    <xf numFmtId="0" fontId="2" fillId="11" borderId="6" xfId="0" applyFont="1" applyFill="1" applyBorder="1">
      <alignment vertical="center"/>
    </xf>
    <xf numFmtId="49" fontId="2" fillId="11" borderId="5" xfId="0" applyNumberFormat="1" applyFont="1" applyFill="1" applyBorder="1" applyAlignment="1">
      <alignment horizontal="center" vertical="center"/>
    </xf>
    <xf numFmtId="0" fontId="2" fillId="11" borderId="5" xfId="0" quotePrefix="1" applyFont="1" applyFill="1" applyBorder="1" applyAlignment="1">
      <alignment horizontal="center" vertical="center"/>
    </xf>
    <xf numFmtId="0" fontId="2" fillId="11" borderId="5" xfId="0" applyFont="1" applyFill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4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-aoba-badokyo@aoba-bad.sakura.ne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showGridLines="0" showZeros="0" tabSelected="1" workbookViewId="0">
      <selection activeCell="D4" sqref="D4:J5"/>
    </sheetView>
  </sheetViews>
  <sheetFormatPr defaultColWidth="9" defaultRowHeight="13"/>
  <cols>
    <col min="1" max="1" width="4.08984375" style="1" customWidth="1"/>
    <col min="2" max="2" width="7.6328125" style="1" customWidth="1"/>
    <col min="3" max="3" width="5.6328125" style="1" customWidth="1"/>
    <col min="4" max="4" width="4.36328125" style="1" customWidth="1"/>
    <col min="5" max="5" width="3.6328125" style="1" customWidth="1"/>
    <col min="6" max="6" width="1.6328125" style="1" customWidth="1"/>
    <col min="7" max="7" width="4.36328125" style="1" customWidth="1"/>
    <col min="8" max="8" width="4.6328125" style="1" customWidth="1"/>
    <col min="9" max="9" width="3.453125" style="1" customWidth="1"/>
    <col min="10" max="10" width="10.08984375" style="1" customWidth="1"/>
    <col min="11" max="11" width="3.36328125" style="1" customWidth="1"/>
    <col min="12" max="12" width="3.6328125" style="1" customWidth="1"/>
    <col min="13" max="13" width="6.6328125" style="1" customWidth="1"/>
    <col min="14" max="14" width="16.36328125" style="1" customWidth="1"/>
    <col min="15" max="15" width="12.453125" style="1" customWidth="1"/>
    <col min="16" max="16" width="2.6328125" style="1" customWidth="1"/>
    <col min="17" max="18" width="9" style="1"/>
    <col min="19" max="19" width="12.36328125" style="1" customWidth="1"/>
    <col min="20" max="21" width="9" style="1"/>
    <col min="22" max="23" width="3.7265625" style="51" hidden="1" customWidth="1"/>
    <col min="24" max="24" width="9" style="51" hidden="1" customWidth="1"/>
    <col min="25" max="25" width="8.453125" style="51" hidden="1" customWidth="1"/>
    <col min="26" max="26" width="3.6328125" style="51" hidden="1" customWidth="1"/>
    <col min="27" max="27" width="8.453125" style="51" hidden="1" customWidth="1"/>
    <col min="28" max="28" width="3.6328125" style="51" hidden="1" customWidth="1"/>
    <col min="29" max="30" width="8.90625" style="51" hidden="1" customWidth="1"/>
    <col min="31" max="31" width="4.453125" style="51" hidden="1" customWidth="1"/>
    <col min="32" max="32" width="10.453125" style="51" hidden="1" customWidth="1"/>
    <col min="33" max="34" width="9" style="51" hidden="1" customWidth="1"/>
    <col min="35" max="35" width="45.453125" style="54" hidden="1" customWidth="1"/>
    <col min="36" max="16384" width="9" style="1"/>
  </cols>
  <sheetData>
    <row r="1" spans="1:35" s="2" customFormat="1" ht="20.149999999999999" customHeight="1">
      <c r="B1" s="10" t="s">
        <v>67</v>
      </c>
      <c r="C1" s="14" t="s">
        <v>87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V1" s="51" t="s">
        <v>56</v>
      </c>
      <c r="W1" s="51" t="s">
        <v>65</v>
      </c>
      <c r="X1" s="51" t="s">
        <v>57</v>
      </c>
      <c r="Y1" s="51" t="s">
        <v>58</v>
      </c>
      <c r="Z1" s="51"/>
      <c r="AA1" s="51" t="s">
        <v>59</v>
      </c>
      <c r="AB1" s="51"/>
      <c r="AC1" s="51" t="s">
        <v>60</v>
      </c>
      <c r="AD1" s="51" t="s">
        <v>61</v>
      </c>
      <c r="AE1" s="51" t="s">
        <v>64</v>
      </c>
      <c r="AF1" s="51" t="s">
        <v>62</v>
      </c>
      <c r="AG1" s="51" t="s">
        <v>63</v>
      </c>
      <c r="AH1" s="51"/>
      <c r="AI1" s="51" t="s">
        <v>66</v>
      </c>
    </row>
    <row r="2" spans="1:35" ht="16.5">
      <c r="O2" s="27" t="s">
        <v>85</v>
      </c>
      <c r="R2" s="98" t="s">
        <v>21</v>
      </c>
      <c r="S2" s="98"/>
      <c r="V2" s="51">
        <v>0</v>
      </c>
      <c r="W2" s="51">
        <f>C12</f>
        <v>1</v>
      </c>
      <c r="X2" s="51" t="str">
        <f>B12</f>
        <v>XD1</v>
      </c>
      <c r="Y2" s="51" t="str">
        <f>D13</f>
        <v>記入　例示</v>
      </c>
      <c r="Z2" s="55">
        <f>IF(J12&lt;&gt;"",DATEDIF(J12,DATEVALUE("2024/10/12"),"Y"),"")</f>
        <v>27</v>
      </c>
      <c r="AA2" s="51" t="str">
        <f>D15</f>
        <v>書田　例子</v>
      </c>
      <c r="AB2" s="55">
        <f>IF(J14&lt;&gt;"",DATEDIF(J14,DATEVALUE("2024/10/12"),"Y"),"")</f>
        <v>27</v>
      </c>
      <c r="AC2" s="52">
        <f>L12</f>
        <v>0</v>
      </c>
      <c r="AD2" s="52" t="str">
        <f>L14</f>
        <v>●×▼</v>
      </c>
      <c r="AE2" s="51">
        <v>-1</v>
      </c>
      <c r="AF2" s="51" t="str">
        <f>D12</f>
        <v>キニュウ　レイジ</v>
      </c>
      <c r="AG2" s="51" t="str">
        <f>D14</f>
        <v>カイタ　レイコ</v>
      </c>
      <c r="AI2" s="53" t="str">
        <f>X2&amp;","&amp;Y2&amp;","&amp;AA2&amp;","&amp;AC2&amp;","&amp;AD2&amp;","&amp;AE2&amp;","&amp;AF2&amp;","&amp;AG2</f>
        <v>XD1,記入　例示,書田　例子,0,●×▼,-1,キニュウ　レイジ,カイタ　レイコ</v>
      </c>
    </row>
    <row r="3" spans="1:35">
      <c r="O3" s="27"/>
      <c r="V3" s="51">
        <v>1</v>
      </c>
      <c r="W3" s="51">
        <f>C16</f>
        <v>0</v>
      </c>
      <c r="X3" s="51">
        <f>B16</f>
        <v>0</v>
      </c>
      <c r="Y3" s="51">
        <f>D17</f>
        <v>0</v>
      </c>
      <c r="Z3" s="55" t="str">
        <f>IF(J16&lt;&gt;"",DATEDIF(J16,DATEVALUE("2024/10/12"),"Y"),"")</f>
        <v/>
      </c>
      <c r="AA3" s="51">
        <f>D19</f>
        <v>0</v>
      </c>
      <c r="AB3" s="55" t="str">
        <f>IF(J18&lt;&gt;"",DATEDIF(J18,DATEVALUE("2024/10/12"),"Y"),"")</f>
        <v/>
      </c>
      <c r="AC3" s="52">
        <f>L16</f>
        <v>0</v>
      </c>
      <c r="AD3" s="52">
        <f>L18</f>
        <v>0</v>
      </c>
      <c r="AE3" s="51">
        <v>-1</v>
      </c>
      <c r="AF3" s="51">
        <f>D16</f>
        <v>0</v>
      </c>
      <c r="AG3" s="51">
        <f>D18</f>
        <v>0</v>
      </c>
      <c r="AI3" s="53" t="str">
        <f t="shared" ref="AI3:AI8" si="0">X3&amp;","&amp;Y3&amp;","&amp;AA3&amp;","&amp;AC3&amp;","&amp;AD3&amp;","&amp;AE3&amp;","&amp;AF3&amp;","&amp;AG3</f>
        <v>0,0,0,0,0,-1,0,0</v>
      </c>
    </row>
    <row r="4" spans="1:35" ht="15" customHeight="1">
      <c r="A4" s="99" t="s">
        <v>27</v>
      </c>
      <c r="B4" s="100"/>
      <c r="C4" s="101"/>
      <c r="D4" s="105"/>
      <c r="E4" s="106"/>
      <c r="F4" s="106"/>
      <c r="G4" s="106"/>
      <c r="H4" s="106"/>
      <c r="I4" s="106"/>
      <c r="J4" s="107"/>
      <c r="K4" s="71" t="s">
        <v>68</v>
      </c>
      <c r="L4" s="111"/>
      <c r="M4" s="111"/>
      <c r="N4" s="111"/>
      <c r="O4" s="112"/>
      <c r="Q4" s="13" t="s">
        <v>16</v>
      </c>
      <c r="R4" s="12"/>
      <c r="S4" s="12"/>
      <c r="T4" s="12"/>
      <c r="V4" s="51">
        <v>2</v>
      </c>
      <c r="W4" s="51">
        <f>C20</f>
        <v>0</v>
      </c>
      <c r="X4" s="51">
        <f>B20</f>
        <v>0</v>
      </c>
      <c r="Y4" s="51">
        <f>D21</f>
        <v>0</v>
      </c>
      <c r="Z4" s="55" t="str">
        <f>IF(J20&lt;&gt;"",DATEDIF(J20,DATEVALUE("2024/10/12"),"Y"),"")</f>
        <v/>
      </c>
      <c r="AA4" s="51">
        <f>D23</f>
        <v>0</v>
      </c>
      <c r="AB4" s="55" t="str">
        <f>IF(J22&lt;&gt;"",DATEDIF(J22,DATEVALUE("2024/10/12"),"Y"),"")</f>
        <v/>
      </c>
      <c r="AC4" s="52">
        <f>L20</f>
        <v>0</v>
      </c>
      <c r="AD4" s="52">
        <f>L22</f>
        <v>0</v>
      </c>
      <c r="AE4" s="51">
        <v>-1</v>
      </c>
      <c r="AF4" s="51">
        <f>D20</f>
        <v>0</v>
      </c>
      <c r="AG4" s="51">
        <f>D22</f>
        <v>0</v>
      </c>
      <c r="AI4" s="53" t="str">
        <f t="shared" si="0"/>
        <v>0,0,0,0,0,-1,0,0</v>
      </c>
    </row>
    <row r="5" spans="1:35" ht="15" customHeight="1">
      <c r="A5" s="102"/>
      <c r="B5" s="103"/>
      <c r="C5" s="104"/>
      <c r="D5" s="108"/>
      <c r="E5" s="109"/>
      <c r="F5" s="109"/>
      <c r="G5" s="109"/>
      <c r="H5" s="109"/>
      <c r="I5" s="109"/>
      <c r="J5" s="110"/>
      <c r="K5" s="34" t="s">
        <v>69</v>
      </c>
      <c r="L5" s="35"/>
      <c r="M5" s="35"/>
      <c r="N5" s="35"/>
      <c r="O5" s="36"/>
      <c r="Q5" s="7" t="s">
        <v>15</v>
      </c>
      <c r="V5" s="51">
        <v>3</v>
      </c>
      <c r="W5" s="51">
        <f>C24</f>
        <v>0</v>
      </c>
      <c r="X5" s="51">
        <f>B24</f>
        <v>0</v>
      </c>
      <c r="Y5" s="51">
        <f>D25</f>
        <v>0</v>
      </c>
      <c r="Z5" s="55" t="str">
        <f>IF(J24&lt;&gt;"",DATEDIF(J24,DATEVALUE("2024/10/12"),"Y"),"")</f>
        <v/>
      </c>
      <c r="AA5" s="51">
        <f>D27</f>
        <v>0</v>
      </c>
      <c r="AB5" s="55" t="str">
        <f>IF(J26&lt;&gt;"",DATEDIF(J26,DATEVALUE("2024/10/12"),"Y"),"")</f>
        <v/>
      </c>
      <c r="AC5" s="52">
        <f>L24</f>
        <v>0</v>
      </c>
      <c r="AD5" s="52">
        <f>L26</f>
        <v>0</v>
      </c>
      <c r="AE5" s="51">
        <v>-1</v>
      </c>
      <c r="AF5" s="51">
        <f>D24</f>
        <v>0</v>
      </c>
      <c r="AG5" s="51">
        <f>D26</f>
        <v>0</v>
      </c>
      <c r="AI5" s="53" t="str">
        <f t="shared" si="0"/>
        <v>0,0,0,0,0,-1,0,0</v>
      </c>
    </row>
    <row r="6" spans="1:35" ht="15" customHeight="1">
      <c r="A6" s="99" t="s">
        <v>28</v>
      </c>
      <c r="B6" s="100"/>
      <c r="C6" s="101"/>
      <c r="D6" s="105"/>
      <c r="E6" s="106"/>
      <c r="F6" s="106"/>
      <c r="G6" s="106"/>
      <c r="H6" s="106"/>
      <c r="I6" s="106"/>
      <c r="J6" s="107"/>
      <c r="K6" s="45" t="s">
        <v>30</v>
      </c>
      <c r="L6" s="46"/>
      <c r="M6" s="46"/>
      <c r="N6" s="38"/>
      <c r="O6" s="39"/>
      <c r="Q6" s="37"/>
      <c r="R6" s="1" t="s">
        <v>22</v>
      </c>
      <c r="V6" s="51">
        <v>4</v>
      </c>
      <c r="W6" s="51">
        <f>C28</f>
        <v>0</v>
      </c>
      <c r="X6" s="51">
        <f>B28</f>
        <v>0</v>
      </c>
      <c r="Y6" s="51">
        <f>D29</f>
        <v>0</v>
      </c>
      <c r="Z6" s="55" t="str">
        <f>IF(J28&lt;&gt;"",DATEDIF(J28,DATEVALUE("2024/10/12"),"Y"),"")</f>
        <v/>
      </c>
      <c r="AA6" s="51">
        <f>D31</f>
        <v>0</v>
      </c>
      <c r="AB6" s="55" t="str">
        <f>IF(J30&lt;&gt;"",DATEDIF(J30,DATEVALUE("2024/10/12"),"Y"),"")</f>
        <v/>
      </c>
      <c r="AC6" s="52">
        <f>L28</f>
        <v>0</v>
      </c>
      <c r="AD6" s="52">
        <f>L30</f>
        <v>0</v>
      </c>
      <c r="AE6" s="51">
        <v>-1</v>
      </c>
      <c r="AF6" s="51">
        <f>D28</f>
        <v>0</v>
      </c>
      <c r="AG6" s="51">
        <f>D30</f>
        <v>0</v>
      </c>
      <c r="AI6" s="53" t="str">
        <f t="shared" si="0"/>
        <v>0,0,0,0,0,-1,0,0</v>
      </c>
    </row>
    <row r="7" spans="1:35" ht="15" customHeight="1">
      <c r="A7" s="102"/>
      <c r="B7" s="103"/>
      <c r="C7" s="104"/>
      <c r="D7" s="108"/>
      <c r="E7" s="109"/>
      <c r="F7" s="109"/>
      <c r="G7" s="109"/>
      <c r="H7" s="109"/>
      <c r="I7" s="109"/>
      <c r="J7" s="110"/>
      <c r="K7" s="34" t="s">
        <v>31</v>
      </c>
      <c r="L7" s="35"/>
      <c r="M7" s="35"/>
      <c r="N7" s="40"/>
      <c r="O7" s="41"/>
      <c r="V7" s="51">
        <v>5</v>
      </c>
      <c r="W7" s="51">
        <f>C32</f>
        <v>0</v>
      </c>
      <c r="X7" s="51">
        <f>B32</f>
        <v>0</v>
      </c>
      <c r="Y7" s="51">
        <f>D33</f>
        <v>0</v>
      </c>
      <c r="Z7" s="55" t="str">
        <f>IF(J32&lt;&gt;"",DATEDIF(J32,DATEVALUE("2024/10/12"),"Y"),"")</f>
        <v/>
      </c>
      <c r="AA7" s="51">
        <f>D35</f>
        <v>0</v>
      </c>
      <c r="AB7" s="55" t="str">
        <f>IF(J34&lt;&gt;"",DATEDIF(J34,DATEVALUE("2024/10/12"),"Y"),"")</f>
        <v/>
      </c>
      <c r="AC7" s="52">
        <f>L32</f>
        <v>0</v>
      </c>
      <c r="AD7" s="52">
        <f>L34</f>
        <v>0</v>
      </c>
      <c r="AE7" s="51">
        <v>-1</v>
      </c>
      <c r="AF7" s="51">
        <f>D32</f>
        <v>0</v>
      </c>
      <c r="AG7" s="51">
        <f>D34</f>
        <v>0</v>
      </c>
      <c r="AI7" s="53" t="str">
        <f t="shared" si="0"/>
        <v>0,0,0,0,0,-1,0,0</v>
      </c>
    </row>
    <row r="8" spans="1:35" ht="15" customHeight="1">
      <c r="A8" s="99" t="s">
        <v>29</v>
      </c>
      <c r="B8" s="100"/>
      <c r="C8" s="101"/>
      <c r="D8" s="28" t="s">
        <v>9</v>
      </c>
      <c r="E8" s="24"/>
      <c r="F8" s="29" t="s">
        <v>10</v>
      </c>
      <c r="G8" s="24"/>
      <c r="H8" s="30" t="s">
        <v>11</v>
      </c>
      <c r="I8" s="113"/>
      <c r="J8" s="113"/>
      <c r="K8" s="113"/>
      <c r="L8" s="113"/>
      <c r="M8" s="113"/>
      <c r="N8" s="113"/>
      <c r="O8" s="114"/>
      <c r="Q8" s="33"/>
      <c r="R8" s="1" t="s">
        <v>24</v>
      </c>
      <c r="V8" s="51">
        <v>6</v>
      </c>
      <c r="W8" s="51">
        <f>C36</f>
        <v>0</v>
      </c>
      <c r="X8" s="51">
        <f>B36</f>
        <v>0</v>
      </c>
      <c r="Y8" s="51">
        <f>D37</f>
        <v>0</v>
      </c>
      <c r="Z8" s="55" t="str">
        <f>IF(J36&lt;&gt;"",DATEDIF(J36,DATEVALUE("2024/10/12"),"Y"),"")</f>
        <v/>
      </c>
      <c r="AA8" s="51">
        <f>D39</f>
        <v>0</v>
      </c>
      <c r="AB8" s="55" t="str">
        <f>IF(J38&lt;&gt;"",DATEDIF(J38,DATEVALUE("2024/10/12"),"Y"),"")</f>
        <v/>
      </c>
      <c r="AC8" s="52">
        <f>L36</f>
        <v>0</v>
      </c>
      <c r="AD8" s="52">
        <f>L38</f>
        <v>0</v>
      </c>
      <c r="AE8" s="51">
        <v>-1</v>
      </c>
      <c r="AF8" s="51">
        <f>D36</f>
        <v>0</v>
      </c>
      <c r="AG8" s="51">
        <f>D38</f>
        <v>0</v>
      </c>
      <c r="AI8" s="53" t="str">
        <f t="shared" si="0"/>
        <v>0,0,0,0,0,-1,0,0</v>
      </c>
    </row>
    <row r="9" spans="1:35" ht="15" customHeight="1">
      <c r="A9" s="102"/>
      <c r="B9" s="103"/>
      <c r="C9" s="104"/>
      <c r="D9" s="117"/>
      <c r="E9" s="118"/>
      <c r="F9" s="118"/>
      <c r="G9" s="118"/>
      <c r="H9" s="118"/>
      <c r="I9" s="115"/>
      <c r="J9" s="115"/>
      <c r="K9" s="115"/>
      <c r="L9" s="115"/>
      <c r="M9" s="115"/>
      <c r="N9" s="115"/>
      <c r="O9" s="116"/>
      <c r="R9" s="1" t="s">
        <v>37</v>
      </c>
    </row>
    <row r="10" spans="1:35" ht="16" customHeight="1">
      <c r="A10" s="5"/>
      <c r="B10" s="119" t="s">
        <v>2</v>
      </c>
      <c r="C10" s="3" t="s">
        <v>1</v>
      </c>
      <c r="D10" s="121" t="s">
        <v>19</v>
      </c>
      <c r="E10" s="122"/>
      <c r="F10" s="122"/>
      <c r="G10" s="122"/>
      <c r="H10" s="122"/>
      <c r="I10" s="123"/>
      <c r="J10" s="124" t="s">
        <v>90</v>
      </c>
      <c r="K10" s="126" t="s">
        <v>20</v>
      </c>
      <c r="L10" s="128" t="s">
        <v>0</v>
      </c>
      <c r="M10" s="129"/>
      <c r="N10" s="130"/>
      <c r="O10" s="119" t="s">
        <v>14</v>
      </c>
      <c r="R10" s="1" t="s">
        <v>38</v>
      </c>
    </row>
    <row r="11" spans="1:35" ht="16" customHeight="1">
      <c r="A11" s="6"/>
      <c r="B11" s="120"/>
      <c r="C11" s="4" t="s">
        <v>12</v>
      </c>
      <c r="D11" s="73" t="s">
        <v>3</v>
      </c>
      <c r="E11" s="134"/>
      <c r="F11" s="134"/>
      <c r="G11" s="134"/>
      <c r="H11" s="134"/>
      <c r="I11" s="135"/>
      <c r="J11" s="125"/>
      <c r="K11" s="127"/>
      <c r="L11" s="131"/>
      <c r="M11" s="132"/>
      <c r="N11" s="133"/>
      <c r="O11" s="120"/>
    </row>
    <row r="12" spans="1:35" ht="16" customHeight="1">
      <c r="A12" s="136" t="s">
        <v>88</v>
      </c>
      <c r="B12" s="74" t="s">
        <v>70</v>
      </c>
      <c r="C12" s="77">
        <v>1</v>
      </c>
      <c r="D12" s="92" t="s">
        <v>52</v>
      </c>
      <c r="E12" s="93"/>
      <c r="F12" s="93"/>
      <c r="G12" s="93"/>
      <c r="H12" s="93"/>
      <c r="I12" s="94"/>
      <c r="J12" s="80">
        <v>35525</v>
      </c>
      <c r="K12" s="82" t="s">
        <v>71</v>
      </c>
      <c r="L12" s="86"/>
      <c r="M12" s="86"/>
      <c r="N12" s="87"/>
      <c r="O12" s="90"/>
      <c r="Q12" s="42"/>
      <c r="R12" s="1" t="s">
        <v>23</v>
      </c>
    </row>
    <row r="13" spans="1:35" ht="16" customHeight="1">
      <c r="A13" s="137"/>
      <c r="B13" s="75"/>
      <c r="C13" s="78"/>
      <c r="D13" s="95" t="s">
        <v>53</v>
      </c>
      <c r="E13" s="96"/>
      <c r="F13" s="96"/>
      <c r="G13" s="96"/>
      <c r="H13" s="96"/>
      <c r="I13" s="97"/>
      <c r="J13" s="81"/>
      <c r="K13" s="83"/>
      <c r="L13" s="88"/>
      <c r="M13" s="88"/>
      <c r="N13" s="89"/>
      <c r="O13" s="91"/>
    </row>
    <row r="14" spans="1:35" ht="16" customHeight="1">
      <c r="A14" s="137"/>
      <c r="B14" s="75"/>
      <c r="C14" s="78"/>
      <c r="D14" s="92" t="s">
        <v>76</v>
      </c>
      <c r="E14" s="93"/>
      <c r="F14" s="93"/>
      <c r="G14" s="93"/>
      <c r="H14" s="93"/>
      <c r="I14" s="94"/>
      <c r="J14" s="80">
        <v>35692</v>
      </c>
      <c r="K14" s="82" t="s">
        <v>72</v>
      </c>
      <c r="L14" s="86" t="s">
        <v>73</v>
      </c>
      <c r="M14" s="86"/>
      <c r="N14" s="87"/>
      <c r="O14" s="90" t="s">
        <v>74</v>
      </c>
      <c r="Q14" s="11" t="s">
        <v>25</v>
      </c>
      <c r="R14" s="12"/>
      <c r="S14" s="43"/>
      <c r="T14" s="43"/>
    </row>
    <row r="15" spans="1:35" ht="16" customHeight="1">
      <c r="A15" s="138"/>
      <c r="B15" s="76"/>
      <c r="C15" s="79"/>
      <c r="D15" s="95" t="s">
        <v>75</v>
      </c>
      <c r="E15" s="96"/>
      <c r="F15" s="96"/>
      <c r="G15" s="96"/>
      <c r="H15" s="96"/>
      <c r="I15" s="97"/>
      <c r="J15" s="81"/>
      <c r="K15" s="83"/>
      <c r="L15" s="88"/>
      <c r="M15" s="88"/>
      <c r="N15" s="89"/>
      <c r="O15" s="91"/>
    </row>
    <row r="16" spans="1:35" ht="16" customHeight="1">
      <c r="A16" s="71">
        <v>1</v>
      </c>
      <c r="B16" s="74"/>
      <c r="C16" s="77"/>
      <c r="D16" s="92"/>
      <c r="E16" s="93"/>
      <c r="F16" s="93"/>
      <c r="G16" s="93"/>
      <c r="H16" s="93"/>
      <c r="I16" s="94"/>
      <c r="J16" s="80"/>
      <c r="K16" s="82"/>
      <c r="L16" s="86"/>
      <c r="M16" s="86"/>
      <c r="N16" s="87"/>
      <c r="O16" s="90"/>
      <c r="Q16" s="43" t="s">
        <v>41</v>
      </c>
      <c r="R16" s="43"/>
      <c r="S16" s="43"/>
      <c r="T16" s="43"/>
    </row>
    <row r="17" spans="1:20" ht="16" customHeight="1">
      <c r="A17" s="72"/>
      <c r="B17" s="75"/>
      <c r="C17" s="78"/>
      <c r="D17" s="95"/>
      <c r="E17" s="96"/>
      <c r="F17" s="96"/>
      <c r="G17" s="96"/>
      <c r="H17" s="96"/>
      <c r="I17" s="97"/>
      <c r="J17" s="81"/>
      <c r="K17" s="83"/>
      <c r="L17" s="88"/>
      <c r="M17" s="88"/>
      <c r="N17" s="89"/>
      <c r="O17" s="91"/>
      <c r="Q17" s="43" t="s">
        <v>42</v>
      </c>
      <c r="R17" s="43"/>
      <c r="S17" s="43"/>
      <c r="T17" s="43"/>
    </row>
    <row r="18" spans="1:20" ht="16" customHeight="1">
      <c r="A18" s="72"/>
      <c r="B18" s="75"/>
      <c r="C18" s="78"/>
      <c r="D18" s="92"/>
      <c r="E18" s="93"/>
      <c r="F18" s="93"/>
      <c r="G18" s="93"/>
      <c r="H18" s="93"/>
      <c r="I18" s="94"/>
      <c r="J18" s="80"/>
      <c r="K18" s="82"/>
      <c r="L18" s="86"/>
      <c r="M18" s="86"/>
      <c r="N18" s="87"/>
      <c r="O18" s="90"/>
    </row>
    <row r="19" spans="1:20" ht="16" customHeight="1">
      <c r="A19" s="73"/>
      <c r="B19" s="76"/>
      <c r="C19" s="79"/>
      <c r="D19" s="95"/>
      <c r="E19" s="96"/>
      <c r="F19" s="96"/>
      <c r="G19" s="96"/>
      <c r="H19" s="96"/>
      <c r="I19" s="97"/>
      <c r="J19" s="81"/>
      <c r="K19" s="83"/>
      <c r="L19" s="88"/>
      <c r="M19" s="88"/>
      <c r="N19" s="89"/>
      <c r="O19" s="91"/>
      <c r="Q19" s="47" t="s">
        <v>91</v>
      </c>
      <c r="R19" s="12"/>
      <c r="S19" s="12"/>
      <c r="T19" s="43"/>
    </row>
    <row r="20" spans="1:20" ht="16" customHeight="1">
      <c r="A20" s="71">
        <v>2</v>
      </c>
      <c r="B20" s="74"/>
      <c r="C20" s="77"/>
      <c r="D20" s="92"/>
      <c r="E20" s="93"/>
      <c r="F20" s="93"/>
      <c r="G20" s="93"/>
      <c r="H20" s="93"/>
      <c r="I20" s="94"/>
      <c r="J20" s="80"/>
      <c r="K20" s="82"/>
      <c r="L20" s="86"/>
      <c r="M20" s="86"/>
      <c r="N20" s="87"/>
      <c r="O20" s="90"/>
      <c r="R20" s="48" t="s">
        <v>92</v>
      </c>
    </row>
    <row r="21" spans="1:20" ht="16" customHeight="1">
      <c r="A21" s="72"/>
      <c r="B21" s="75"/>
      <c r="C21" s="78"/>
      <c r="D21" s="95"/>
      <c r="E21" s="96"/>
      <c r="F21" s="96"/>
      <c r="G21" s="96"/>
      <c r="H21" s="96"/>
      <c r="I21" s="97"/>
      <c r="J21" s="81"/>
      <c r="K21" s="83"/>
      <c r="L21" s="88"/>
      <c r="M21" s="88"/>
      <c r="N21" s="89"/>
      <c r="O21" s="91"/>
    </row>
    <row r="22" spans="1:20" ht="16" customHeight="1">
      <c r="A22" s="72"/>
      <c r="B22" s="75"/>
      <c r="C22" s="78"/>
      <c r="D22" s="92"/>
      <c r="E22" s="93"/>
      <c r="F22" s="93"/>
      <c r="G22" s="93"/>
      <c r="H22" s="93"/>
      <c r="I22" s="94"/>
      <c r="J22" s="80"/>
      <c r="K22" s="82"/>
      <c r="L22" s="86"/>
      <c r="M22" s="86"/>
      <c r="N22" s="87"/>
      <c r="O22" s="90"/>
      <c r="Q22" s="1" t="s">
        <v>33</v>
      </c>
    </row>
    <row r="23" spans="1:20" ht="16" customHeight="1">
      <c r="A23" s="73"/>
      <c r="B23" s="76"/>
      <c r="C23" s="79"/>
      <c r="D23" s="95"/>
      <c r="E23" s="96"/>
      <c r="F23" s="96"/>
      <c r="G23" s="96"/>
      <c r="H23" s="96"/>
      <c r="I23" s="97"/>
      <c r="J23" s="81"/>
      <c r="K23" s="83"/>
      <c r="L23" s="88"/>
      <c r="M23" s="88"/>
      <c r="N23" s="89"/>
      <c r="O23" s="91"/>
      <c r="Q23" s="1" t="s">
        <v>34</v>
      </c>
    </row>
    <row r="24" spans="1:20" ht="16" customHeight="1">
      <c r="A24" s="71">
        <v>3</v>
      </c>
      <c r="B24" s="74"/>
      <c r="C24" s="77"/>
      <c r="D24" s="92"/>
      <c r="E24" s="93"/>
      <c r="F24" s="93"/>
      <c r="G24" s="93"/>
      <c r="H24" s="93"/>
      <c r="I24" s="94"/>
      <c r="J24" s="80"/>
      <c r="K24" s="82"/>
      <c r="L24" s="86"/>
      <c r="M24" s="86"/>
      <c r="N24" s="87"/>
      <c r="O24" s="90"/>
      <c r="Q24" s="1" t="s">
        <v>43</v>
      </c>
    </row>
    <row r="25" spans="1:20" ht="16" customHeight="1">
      <c r="A25" s="72"/>
      <c r="B25" s="75"/>
      <c r="C25" s="78"/>
      <c r="D25" s="95"/>
      <c r="E25" s="96"/>
      <c r="F25" s="96"/>
      <c r="G25" s="96"/>
      <c r="H25" s="96"/>
      <c r="I25" s="97"/>
      <c r="J25" s="81"/>
      <c r="K25" s="83"/>
      <c r="L25" s="88"/>
      <c r="M25" s="88"/>
      <c r="N25" s="89"/>
      <c r="O25" s="91"/>
    </row>
    <row r="26" spans="1:20" ht="16" customHeight="1">
      <c r="A26" s="72"/>
      <c r="B26" s="75"/>
      <c r="C26" s="78"/>
      <c r="D26" s="92"/>
      <c r="E26" s="93"/>
      <c r="F26" s="93"/>
      <c r="G26" s="93"/>
      <c r="H26" s="93"/>
      <c r="I26" s="94"/>
      <c r="J26" s="80"/>
      <c r="K26" s="82"/>
      <c r="L26" s="86"/>
      <c r="M26" s="86"/>
      <c r="N26" s="87"/>
      <c r="O26" s="90"/>
      <c r="Q26" s="44" t="s">
        <v>26</v>
      </c>
      <c r="R26" s="44"/>
      <c r="S26" s="44"/>
    </row>
    <row r="27" spans="1:20" ht="16" customHeight="1">
      <c r="A27" s="73"/>
      <c r="B27" s="76"/>
      <c r="C27" s="79"/>
      <c r="D27" s="95"/>
      <c r="E27" s="96"/>
      <c r="F27" s="96"/>
      <c r="G27" s="96"/>
      <c r="H27" s="96"/>
      <c r="I27" s="97"/>
      <c r="J27" s="81"/>
      <c r="K27" s="83"/>
      <c r="L27" s="88"/>
      <c r="M27" s="88"/>
      <c r="N27" s="89"/>
      <c r="O27" s="91"/>
      <c r="Q27" s="1" t="s">
        <v>35</v>
      </c>
    </row>
    <row r="28" spans="1:20" ht="16" customHeight="1">
      <c r="A28" s="71">
        <v>4</v>
      </c>
      <c r="B28" s="74"/>
      <c r="C28" s="77"/>
      <c r="D28" s="92"/>
      <c r="E28" s="93"/>
      <c r="F28" s="93"/>
      <c r="G28" s="93"/>
      <c r="H28" s="93"/>
      <c r="I28" s="94"/>
      <c r="J28" s="80"/>
      <c r="K28" s="82"/>
      <c r="L28" s="86"/>
      <c r="M28" s="86"/>
      <c r="N28" s="87"/>
      <c r="O28" s="90"/>
      <c r="Q28" s="1" t="s">
        <v>39</v>
      </c>
    </row>
    <row r="29" spans="1:20" ht="16" customHeight="1">
      <c r="A29" s="72"/>
      <c r="B29" s="75"/>
      <c r="C29" s="78"/>
      <c r="D29" s="95"/>
      <c r="E29" s="96"/>
      <c r="F29" s="96"/>
      <c r="G29" s="96"/>
      <c r="H29" s="96"/>
      <c r="I29" s="97"/>
      <c r="J29" s="81"/>
      <c r="K29" s="83"/>
      <c r="L29" s="88"/>
      <c r="M29" s="88"/>
      <c r="N29" s="89"/>
      <c r="O29" s="91"/>
      <c r="Q29" s="1" t="s">
        <v>32</v>
      </c>
    </row>
    <row r="30" spans="1:20" ht="16" customHeight="1">
      <c r="A30" s="72"/>
      <c r="B30" s="75"/>
      <c r="C30" s="78"/>
      <c r="D30" s="92"/>
      <c r="E30" s="93"/>
      <c r="F30" s="93"/>
      <c r="G30" s="93"/>
      <c r="H30" s="93"/>
      <c r="I30" s="94"/>
      <c r="J30" s="80"/>
      <c r="K30" s="82"/>
      <c r="L30" s="86"/>
      <c r="M30" s="86"/>
      <c r="N30" s="87"/>
      <c r="O30" s="90"/>
      <c r="Q30" s="1" t="s">
        <v>40</v>
      </c>
    </row>
    <row r="31" spans="1:20" ht="16" customHeight="1">
      <c r="A31" s="73"/>
      <c r="B31" s="76"/>
      <c r="C31" s="79"/>
      <c r="D31" s="95"/>
      <c r="E31" s="96"/>
      <c r="F31" s="96"/>
      <c r="G31" s="96"/>
      <c r="H31" s="96"/>
      <c r="I31" s="97"/>
      <c r="J31" s="81"/>
      <c r="K31" s="83"/>
      <c r="L31" s="88"/>
      <c r="M31" s="88"/>
      <c r="N31" s="89"/>
      <c r="O31" s="91"/>
    </row>
    <row r="32" spans="1:20" ht="16" customHeight="1">
      <c r="A32" s="71">
        <v>5</v>
      </c>
      <c r="B32" s="74"/>
      <c r="C32" s="77"/>
      <c r="D32" s="92"/>
      <c r="E32" s="93"/>
      <c r="F32" s="93"/>
      <c r="G32" s="93"/>
      <c r="H32" s="93"/>
      <c r="I32" s="94"/>
      <c r="J32" s="80"/>
      <c r="K32" s="82"/>
      <c r="L32" s="86"/>
      <c r="M32" s="86"/>
      <c r="N32" s="87"/>
      <c r="O32" s="90"/>
    </row>
    <row r="33" spans="1:17" ht="16" customHeight="1">
      <c r="A33" s="72"/>
      <c r="B33" s="75"/>
      <c r="C33" s="78"/>
      <c r="D33" s="95"/>
      <c r="E33" s="96"/>
      <c r="F33" s="96"/>
      <c r="G33" s="96"/>
      <c r="H33" s="96"/>
      <c r="I33" s="97"/>
      <c r="J33" s="81"/>
      <c r="K33" s="83"/>
      <c r="L33" s="88"/>
      <c r="M33" s="88"/>
      <c r="N33" s="89"/>
      <c r="O33" s="91"/>
    </row>
    <row r="34" spans="1:17" ht="16" customHeight="1">
      <c r="A34" s="72"/>
      <c r="B34" s="75"/>
      <c r="C34" s="78"/>
      <c r="D34" s="92"/>
      <c r="E34" s="93"/>
      <c r="F34" s="93"/>
      <c r="G34" s="93"/>
      <c r="H34" s="93"/>
      <c r="I34" s="94"/>
      <c r="J34" s="80"/>
      <c r="K34" s="82"/>
      <c r="L34" s="86"/>
      <c r="M34" s="86"/>
      <c r="N34" s="87"/>
      <c r="O34" s="90"/>
    </row>
    <row r="35" spans="1:17" ht="16" customHeight="1">
      <c r="A35" s="73"/>
      <c r="B35" s="76"/>
      <c r="C35" s="79"/>
      <c r="D35" s="95"/>
      <c r="E35" s="96"/>
      <c r="F35" s="96"/>
      <c r="G35" s="96"/>
      <c r="H35" s="96"/>
      <c r="I35" s="97"/>
      <c r="J35" s="81"/>
      <c r="K35" s="83"/>
      <c r="L35" s="88"/>
      <c r="M35" s="88"/>
      <c r="N35" s="89"/>
      <c r="O35" s="91"/>
    </row>
    <row r="36" spans="1:17" ht="16" customHeight="1">
      <c r="A36" s="71">
        <v>6</v>
      </c>
      <c r="B36" s="74"/>
      <c r="C36" s="77"/>
      <c r="D36" s="92"/>
      <c r="E36" s="93"/>
      <c r="F36" s="93"/>
      <c r="G36" s="93"/>
      <c r="H36" s="93"/>
      <c r="I36" s="94"/>
      <c r="J36" s="80"/>
      <c r="K36" s="82"/>
      <c r="L36" s="86"/>
      <c r="M36" s="86"/>
      <c r="N36" s="87"/>
      <c r="O36" s="90"/>
    </row>
    <row r="37" spans="1:17" ht="16" customHeight="1">
      <c r="A37" s="72"/>
      <c r="B37" s="75"/>
      <c r="C37" s="78"/>
      <c r="D37" s="95"/>
      <c r="E37" s="96"/>
      <c r="F37" s="96"/>
      <c r="G37" s="96"/>
      <c r="H37" s="96"/>
      <c r="I37" s="97"/>
      <c r="J37" s="81"/>
      <c r="K37" s="83"/>
      <c r="L37" s="88"/>
      <c r="M37" s="88"/>
      <c r="N37" s="89"/>
      <c r="O37" s="91"/>
    </row>
    <row r="38" spans="1:17" ht="16" customHeight="1">
      <c r="A38" s="72"/>
      <c r="B38" s="75"/>
      <c r="C38" s="78"/>
      <c r="D38" s="92"/>
      <c r="E38" s="93"/>
      <c r="F38" s="93"/>
      <c r="G38" s="93"/>
      <c r="H38" s="93"/>
      <c r="I38" s="94"/>
      <c r="J38" s="80"/>
      <c r="K38" s="82"/>
      <c r="L38" s="86"/>
      <c r="M38" s="86"/>
      <c r="N38" s="87"/>
      <c r="O38" s="90"/>
    </row>
    <row r="39" spans="1:17" ht="16" customHeight="1">
      <c r="A39" s="73"/>
      <c r="B39" s="76"/>
      <c r="C39" s="79"/>
      <c r="D39" s="95"/>
      <c r="E39" s="96"/>
      <c r="F39" s="96"/>
      <c r="G39" s="96"/>
      <c r="H39" s="96"/>
      <c r="I39" s="97"/>
      <c r="J39" s="81"/>
      <c r="K39" s="83"/>
      <c r="L39" s="88"/>
      <c r="M39" s="88"/>
      <c r="N39" s="89"/>
      <c r="O39" s="91"/>
    </row>
    <row r="41" spans="1:17" ht="22" customHeight="1" thickBot="1">
      <c r="B41" s="15" t="s">
        <v>4</v>
      </c>
      <c r="C41" s="84" t="s">
        <v>48</v>
      </c>
      <c r="D41" s="84"/>
      <c r="E41" s="16" t="s">
        <v>5</v>
      </c>
      <c r="F41" s="18"/>
      <c r="G41" s="25"/>
      <c r="H41" s="19" t="s">
        <v>54</v>
      </c>
      <c r="I41" s="17" t="s">
        <v>17</v>
      </c>
      <c r="J41" s="58">
        <f>SUM(1800*G41)</f>
        <v>0</v>
      </c>
      <c r="K41" s="26"/>
      <c r="L41" s="21" t="s">
        <v>8</v>
      </c>
      <c r="M41" s="20"/>
      <c r="N41" s="21"/>
      <c r="P41" s="56" t="s">
        <v>79</v>
      </c>
      <c r="Q41" s="50"/>
    </row>
    <row r="42" spans="1:17" ht="22" customHeight="1" thickBot="1">
      <c r="B42" s="2"/>
      <c r="C42" s="84" t="s">
        <v>49</v>
      </c>
      <c r="D42" s="84"/>
      <c r="E42" s="16" t="s">
        <v>5</v>
      </c>
      <c r="G42" s="57"/>
      <c r="H42" s="19" t="s">
        <v>54</v>
      </c>
      <c r="I42" s="17" t="s">
        <v>17</v>
      </c>
      <c r="J42" s="58">
        <f>SUM(2000*G42)</f>
        <v>0</v>
      </c>
      <c r="K42" s="26"/>
      <c r="L42" s="21" t="s">
        <v>8</v>
      </c>
      <c r="M42" s="26" t="s">
        <v>18</v>
      </c>
      <c r="N42" s="59">
        <f>SUM(J41+J42)</f>
        <v>0</v>
      </c>
      <c r="O42" s="2" t="s">
        <v>8</v>
      </c>
      <c r="P42" s="56" t="s">
        <v>80</v>
      </c>
      <c r="Q42" s="50"/>
    </row>
    <row r="43" spans="1:17" ht="8.15" customHeight="1"/>
    <row r="44" spans="1:17" ht="18" customHeight="1">
      <c r="B44" s="85" t="s">
        <v>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</row>
    <row r="45" spans="1:17" ht="18" customHeight="1">
      <c r="B45" s="7" t="s">
        <v>36</v>
      </c>
    </row>
    <row r="46" spans="1:17" ht="18" customHeight="1">
      <c r="B46" s="31" t="s">
        <v>86</v>
      </c>
    </row>
    <row r="47" spans="1:17" ht="18" customHeight="1">
      <c r="C47" s="8" t="s">
        <v>55</v>
      </c>
      <c r="J47" s="49" t="s">
        <v>89</v>
      </c>
    </row>
    <row r="48" spans="1:17" ht="18" customHeight="1">
      <c r="C48" s="8" t="s">
        <v>84</v>
      </c>
    </row>
    <row r="49" spans="2:17" ht="18" customHeight="1">
      <c r="C49" s="8" t="s">
        <v>83</v>
      </c>
    </row>
    <row r="50" spans="2:17" ht="24" customHeight="1">
      <c r="B50" s="32" t="s">
        <v>93</v>
      </c>
      <c r="M50" s="69"/>
      <c r="N50" s="69"/>
      <c r="O50" s="69"/>
      <c r="Q50" s="1" t="s">
        <v>45</v>
      </c>
    </row>
    <row r="51" spans="2:17" ht="24" customHeight="1">
      <c r="B51" s="32"/>
      <c r="C51" s="70" t="s">
        <v>94</v>
      </c>
      <c r="D51" s="70"/>
      <c r="E51" s="70"/>
      <c r="F51" s="70"/>
      <c r="G51" s="70"/>
      <c r="H51" s="70"/>
      <c r="I51" s="70"/>
      <c r="J51" s="70"/>
      <c r="K51" s="70"/>
      <c r="L51" s="70"/>
      <c r="M51" s="68"/>
      <c r="N51" s="68"/>
      <c r="O51" s="68"/>
    </row>
    <row r="52" spans="2:17" ht="18" customHeight="1">
      <c r="B52" s="9" t="s">
        <v>7</v>
      </c>
    </row>
    <row r="54" spans="2:17">
      <c r="B54" s="48" t="s">
        <v>47</v>
      </c>
    </row>
    <row r="55" spans="2:17">
      <c r="B55" s="48" t="s">
        <v>46</v>
      </c>
    </row>
  </sheetData>
  <sheetProtection algorithmName="SHA-512" hashValue="oG/NFP1z+4Pp2at25By41eXQ1qVpTiP9lnrH6oCBgU38l0bqrIfaDc3BCLbMSuSTvXoBGnoI6AX+Vl1KMhnZUw==" saltValue="NRazqqRQLbWnJWi4XvsY3g==" spinCount="100000" sheet="1" formatCells="0"/>
  <mergeCells count="125">
    <mergeCell ref="B10:B11"/>
    <mergeCell ref="D10:I10"/>
    <mergeCell ref="J10:J11"/>
    <mergeCell ref="K10:K11"/>
    <mergeCell ref="L10:N11"/>
    <mergeCell ref="O10:O11"/>
    <mergeCell ref="D11:I11"/>
    <mergeCell ref="A12:A15"/>
    <mergeCell ref="B12:B15"/>
    <mergeCell ref="C12:C15"/>
    <mergeCell ref="J12:J13"/>
    <mergeCell ref="K12:K13"/>
    <mergeCell ref="L12:N13"/>
    <mergeCell ref="R2:S2"/>
    <mergeCell ref="A4:C5"/>
    <mergeCell ref="D4:J5"/>
    <mergeCell ref="K4:O4"/>
    <mergeCell ref="A6:C7"/>
    <mergeCell ref="D6:J7"/>
    <mergeCell ref="A8:C9"/>
    <mergeCell ref="I8:O9"/>
    <mergeCell ref="D9:H9"/>
    <mergeCell ref="O12:O13"/>
    <mergeCell ref="J14:J15"/>
    <mergeCell ref="K14:K15"/>
    <mergeCell ref="L14:N15"/>
    <mergeCell ref="O14:O15"/>
    <mergeCell ref="A16:A19"/>
    <mergeCell ref="B16:B19"/>
    <mergeCell ref="C16:C19"/>
    <mergeCell ref="J16:J17"/>
    <mergeCell ref="K16:K17"/>
    <mergeCell ref="L16:N17"/>
    <mergeCell ref="O16:O17"/>
    <mergeCell ref="J18:J19"/>
    <mergeCell ref="K18:K19"/>
    <mergeCell ref="L18:N19"/>
    <mergeCell ref="O18:O19"/>
    <mergeCell ref="D12:I12"/>
    <mergeCell ref="D13:I13"/>
    <mergeCell ref="D14:I14"/>
    <mergeCell ref="D15:I15"/>
    <mergeCell ref="D16:I16"/>
    <mergeCell ref="D17:I17"/>
    <mergeCell ref="D18:I18"/>
    <mergeCell ref="D19:I19"/>
    <mergeCell ref="A20:A23"/>
    <mergeCell ref="B20:B23"/>
    <mergeCell ref="C20:C23"/>
    <mergeCell ref="J20:J21"/>
    <mergeCell ref="K20:K21"/>
    <mergeCell ref="L20:N21"/>
    <mergeCell ref="O20:O21"/>
    <mergeCell ref="J22:J23"/>
    <mergeCell ref="K22:K23"/>
    <mergeCell ref="L22:N23"/>
    <mergeCell ref="O22:O23"/>
    <mergeCell ref="D20:I20"/>
    <mergeCell ref="D21:I21"/>
    <mergeCell ref="D22:I22"/>
    <mergeCell ref="D23:I23"/>
    <mergeCell ref="A24:A27"/>
    <mergeCell ref="B24:B27"/>
    <mergeCell ref="C24:C27"/>
    <mergeCell ref="J24:J25"/>
    <mergeCell ref="K24:K25"/>
    <mergeCell ref="L24:N25"/>
    <mergeCell ref="O24:O25"/>
    <mergeCell ref="J26:J27"/>
    <mergeCell ref="K26:K27"/>
    <mergeCell ref="L26:N27"/>
    <mergeCell ref="O26:O27"/>
    <mergeCell ref="D25:I25"/>
    <mergeCell ref="D26:I26"/>
    <mergeCell ref="D27:I27"/>
    <mergeCell ref="D24:I24"/>
    <mergeCell ref="A28:A31"/>
    <mergeCell ref="B28:B31"/>
    <mergeCell ref="C28:C31"/>
    <mergeCell ref="J28:J29"/>
    <mergeCell ref="K28:K29"/>
    <mergeCell ref="L28:N29"/>
    <mergeCell ref="O28:O29"/>
    <mergeCell ref="J30:J31"/>
    <mergeCell ref="K30:K31"/>
    <mergeCell ref="L30:N31"/>
    <mergeCell ref="O30:O31"/>
    <mergeCell ref="D28:I28"/>
    <mergeCell ref="D29:I29"/>
    <mergeCell ref="D30:I30"/>
    <mergeCell ref="D31:I31"/>
    <mergeCell ref="A32:A35"/>
    <mergeCell ref="B32:B35"/>
    <mergeCell ref="C32:C35"/>
    <mergeCell ref="J32:J33"/>
    <mergeCell ref="K32:K33"/>
    <mergeCell ref="L32:N33"/>
    <mergeCell ref="O32:O33"/>
    <mergeCell ref="J34:J35"/>
    <mergeCell ref="K34:K35"/>
    <mergeCell ref="L34:N35"/>
    <mergeCell ref="O34:O35"/>
    <mergeCell ref="D32:I32"/>
    <mergeCell ref="D33:I33"/>
    <mergeCell ref="D34:I34"/>
    <mergeCell ref="D35:I35"/>
    <mergeCell ref="C51:L51"/>
    <mergeCell ref="A36:A39"/>
    <mergeCell ref="B36:B39"/>
    <mergeCell ref="C36:C39"/>
    <mergeCell ref="J36:J37"/>
    <mergeCell ref="K36:K37"/>
    <mergeCell ref="C41:D41"/>
    <mergeCell ref="C42:D42"/>
    <mergeCell ref="B44:O44"/>
    <mergeCell ref="L36:N37"/>
    <mergeCell ref="O36:O37"/>
    <mergeCell ref="J38:J39"/>
    <mergeCell ref="K38:K39"/>
    <mergeCell ref="L38:N39"/>
    <mergeCell ref="O38:O39"/>
    <mergeCell ref="D36:I36"/>
    <mergeCell ref="D37:I37"/>
    <mergeCell ref="D38:I38"/>
    <mergeCell ref="D39:I39"/>
  </mergeCells>
  <phoneticPr fontId="1"/>
  <conditionalFormatting sqref="Z2:Z8">
    <cfRule type="containsText" dxfId="3" priority="2" operator="containsText" text="2016">
      <formula>NOT(ISERROR(SEARCH("2016",Z2)))</formula>
    </cfRule>
  </conditionalFormatting>
  <conditionalFormatting sqref="AB2:AB8">
    <cfRule type="containsText" dxfId="2" priority="1" operator="containsText" text="2016">
      <formula>NOT(ISERROR(SEARCH("2016",AB2)))</formula>
    </cfRule>
  </conditionalFormatting>
  <dataValidations count="2">
    <dataValidation type="list" allowBlank="1" showInputMessage="1" showErrorMessage="1" sqref="K12:K39" xr:uid="{00000000-0002-0000-0000-000000000000}">
      <formula1>"○,－"</formula1>
    </dataValidation>
    <dataValidation type="list" allowBlank="1" showInputMessage="1" showErrorMessage="1" sqref="B12:B39" xr:uid="{15D9F0F2-1B5F-44A9-910E-83D406B68D5A}">
      <formula1>"XD1,XD2,XD3,XD4,XD90,XD100,XD110,XD120"</formula1>
    </dataValidation>
  </dataValidations>
  <hyperlinks>
    <hyperlink ref="J47" r:id="rId1" xr:uid="{E115D964-8EEF-4B67-A897-3EE817F30317}"/>
  </hyperlinks>
  <pageMargins left="0.51181102362204722" right="0.51181102362204722" top="0.51181102362204722" bottom="0.51181102362204722" header="0.31496062992125984" footer="0.31496062992125984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B98A-9F06-4A2D-8FC8-F65C3D8749A1}">
  <dimension ref="A1:AI55"/>
  <sheetViews>
    <sheetView showGridLines="0" showZeros="0" workbookViewId="0">
      <selection activeCell="B12" sqref="B12:B15"/>
    </sheetView>
  </sheetViews>
  <sheetFormatPr defaultColWidth="9" defaultRowHeight="13"/>
  <cols>
    <col min="1" max="1" width="4.08984375" style="1" customWidth="1"/>
    <col min="2" max="2" width="7.6328125" style="1" customWidth="1"/>
    <col min="3" max="3" width="5.6328125" style="1" customWidth="1"/>
    <col min="4" max="4" width="4.36328125" style="1" customWidth="1"/>
    <col min="5" max="5" width="3.6328125" style="1" customWidth="1"/>
    <col min="6" max="6" width="1.6328125" style="1" customWidth="1"/>
    <col min="7" max="7" width="4.36328125" style="1" customWidth="1"/>
    <col min="8" max="8" width="4.6328125" style="1" customWidth="1"/>
    <col min="9" max="9" width="3.453125" style="1" customWidth="1"/>
    <col min="10" max="10" width="10.08984375" style="1" customWidth="1"/>
    <col min="11" max="11" width="3.36328125" style="1" customWidth="1"/>
    <col min="12" max="12" width="3.6328125" style="1" customWidth="1"/>
    <col min="13" max="13" width="6.6328125" style="1" customWidth="1"/>
    <col min="14" max="14" width="16.36328125" style="1" customWidth="1"/>
    <col min="15" max="15" width="12.453125" style="1" customWidth="1"/>
    <col min="16" max="16" width="2.6328125" style="1" customWidth="1"/>
    <col min="17" max="18" width="9" style="1"/>
    <col min="19" max="19" width="12.36328125" style="1" customWidth="1"/>
    <col min="20" max="21" width="9" style="1"/>
    <col min="22" max="23" width="3.7265625" style="51" hidden="1" customWidth="1"/>
    <col min="24" max="24" width="9" style="51" hidden="1" customWidth="1"/>
    <col min="25" max="25" width="8.453125" style="51" hidden="1" customWidth="1"/>
    <col min="26" max="26" width="3.6328125" style="51" hidden="1" customWidth="1"/>
    <col min="27" max="27" width="8.453125" style="51" hidden="1" customWidth="1"/>
    <col min="28" max="28" width="3.6328125" style="51" hidden="1" customWidth="1"/>
    <col min="29" max="30" width="8.90625" style="51" hidden="1" customWidth="1"/>
    <col min="31" max="31" width="4.453125" style="51" hidden="1" customWidth="1"/>
    <col min="32" max="32" width="10.453125" style="51" hidden="1" customWidth="1"/>
    <col min="33" max="34" width="9" style="51" hidden="1" customWidth="1"/>
    <col min="35" max="35" width="45.453125" style="54" hidden="1" customWidth="1"/>
    <col min="36" max="16384" width="9" style="1"/>
  </cols>
  <sheetData>
    <row r="1" spans="1:35" s="2" customFormat="1" ht="20.149999999999999" customHeight="1">
      <c r="B1" s="10" t="str">
        <f>申込書１!B1</f>
        <v>第15</v>
      </c>
      <c r="C1" s="14" t="str">
        <f>申込書１!C1</f>
        <v xml:space="preserve">回青葉区オープン混合ダブルスバドミントン大会参加申込書 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V1" s="51" t="s">
        <v>56</v>
      </c>
      <c r="W1" s="51" t="s">
        <v>65</v>
      </c>
      <c r="X1" s="51" t="s">
        <v>57</v>
      </c>
      <c r="Y1" s="51" t="s">
        <v>58</v>
      </c>
      <c r="Z1" s="51"/>
      <c r="AA1" s="51" t="s">
        <v>59</v>
      </c>
      <c r="AB1" s="51"/>
      <c r="AC1" s="51" t="s">
        <v>60</v>
      </c>
      <c r="AD1" s="51" t="s">
        <v>61</v>
      </c>
      <c r="AE1" s="51" t="s">
        <v>64</v>
      </c>
      <c r="AF1" s="51" t="s">
        <v>62</v>
      </c>
      <c r="AG1" s="51" t="s">
        <v>63</v>
      </c>
      <c r="AH1" s="51"/>
      <c r="AI1" s="51" t="s">
        <v>66</v>
      </c>
    </row>
    <row r="2" spans="1:35" ht="16.5">
      <c r="B2" s="50" t="s">
        <v>77</v>
      </c>
      <c r="O2" s="27" t="s">
        <v>85</v>
      </c>
      <c r="R2" s="98" t="s">
        <v>21</v>
      </c>
      <c r="S2" s="98"/>
      <c r="V2" s="51">
        <v>7</v>
      </c>
      <c r="W2" s="51">
        <f>C12</f>
        <v>0</v>
      </c>
      <c r="X2" s="51">
        <f>B12</f>
        <v>0</v>
      </c>
      <c r="Y2" s="51">
        <f>D13</f>
        <v>0</v>
      </c>
      <c r="Z2" s="55" t="str">
        <f>IF(J12&lt;&gt;"",DATEDIF(J12,DATEVALUE("2024/10/12"),"Y"),"")</f>
        <v/>
      </c>
      <c r="AA2" s="51">
        <f>D15</f>
        <v>0</v>
      </c>
      <c r="AB2" s="55" t="str">
        <f>IF(J14&lt;&gt;"",DATEDIF(J14,DATEVALUE("2024/10/12"),"Y"),"")</f>
        <v/>
      </c>
      <c r="AC2" s="52">
        <f>L12</f>
        <v>0</v>
      </c>
      <c r="AD2" s="52">
        <f>L14</f>
        <v>0</v>
      </c>
      <c r="AE2" s="51">
        <v>-1</v>
      </c>
      <c r="AF2" s="51">
        <f>D12</f>
        <v>0</v>
      </c>
      <c r="AG2" s="51">
        <f>D14</f>
        <v>0</v>
      </c>
      <c r="AI2" s="53" t="str">
        <f>X2&amp;","&amp;Y2&amp;","&amp;AA2&amp;","&amp;AC2&amp;","&amp;AD2&amp;","&amp;AE2&amp;","&amp;AF2&amp;","&amp;AG2</f>
        <v>0,0,0,0,0,-1,0,0</v>
      </c>
    </row>
    <row r="3" spans="1:35">
      <c r="B3" s="50" t="s">
        <v>78</v>
      </c>
      <c r="V3" s="51">
        <v>8</v>
      </c>
      <c r="W3" s="51">
        <f>C16</f>
        <v>0</v>
      </c>
      <c r="X3" s="51">
        <f>B16</f>
        <v>0</v>
      </c>
      <c r="Y3" s="51">
        <f>D17</f>
        <v>0</v>
      </c>
      <c r="Z3" s="55" t="str">
        <f>IF(J16&lt;&gt;"",DATEDIF(J16,DATEVALUE("2024/10/12"),"Y"),"")</f>
        <v/>
      </c>
      <c r="AA3" s="51">
        <f>D19</f>
        <v>0</v>
      </c>
      <c r="AB3" s="55" t="str">
        <f>IF(J18&lt;&gt;"",DATEDIF(J18,DATEVALUE("2024/10/12"),"Y"),"")</f>
        <v/>
      </c>
      <c r="AC3" s="52">
        <f>L16</f>
        <v>0</v>
      </c>
      <c r="AD3" s="52">
        <f>L18</f>
        <v>0</v>
      </c>
      <c r="AE3" s="51">
        <v>-1</v>
      </c>
      <c r="AF3" s="51">
        <f>D16</f>
        <v>0</v>
      </c>
      <c r="AG3" s="51">
        <f>D18</f>
        <v>0</v>
      </c>
      <c r="AI3" s="53" t="str">
        <f t="shared" ref="AI3:AI8" si="0">X3&amp;","&amp;Y3&amp;","&amp;AA3&amp;","&amp;AC3&amp;","&amp;AD3&amp;","&amp;AE3&amp;","&amp;AF3&amp;","&amp;AG3</f>
        <v>0,0,0,0,0,-1,0,0</v>
      </c>
    </row>
    <row r="4" spans="1:35" ht="15" customHeight="1">
      <c r="A4" s="99" t="s">
        <v>27</v>
      </c>
      <c r="B4" s="100"/>
      <c r="C4" s="101"/>
      <c r="D4" s="139">
        <f>申込書１!D4</f>
        <v>0</v>
      </c>
      <c r="E4" s="140"/>
      <c r="F4" s="140"/>
      <c r="G4" s="140"/>
      <c r="H4" s="140"/>
      <c r="I4" s="140"/>
      <c r="J4" s="141"/>
      <c r="K4" s="71" t="s">
        <v>68</v>
      </c>
      <c r="L4" s="111"/>
      <c r="M4" s="111"/>
      <c r="N4" s="111"/>
      <c r="O4" s="112"/>
      <c r="Q4" s="13" t="s">
        <v>16</v>
      </c>
      <c r="R4" s="12"/>
      <c r="S4" s="12"/>
      <c r="T4" s="12"/>
      <c r="V4" s="51">
        <v>9</v>
      </c>
      <c r="W4" s="51">
        <f>C20</f>
        <v>0</v>
      </c>
      <c r="X4" s="51">
        <f>B20</f>
        <v>0</v>
      </c>
      <c r="Y4" s="51">
        <f>D21</f>
        <v>0</v>
      </c>
      <c r="Z4" s="55" t="str">
        <f>IF(J20&lt;&gt;"",DATEDIF(J20,DATEVALUE("2024/10/12"),"Y"),"")</f>
        <v/>
      </c>
      <c r="AA4" s="51">
        <f>D23</f>
        <v>0</v>
      </c>
      <c r="AB4" s="55" t="str">
        <f>IF(J22&lt;&gt;"",DATEDIF(J22,DATEVALUE("2024/10/12"),"Y"),"")</f>
        <v/>
      </c>
      <c r="AC4" s="52">
        <f>L20</f>
        <v>0</v>
      </c>
      <c r="AD4" s="52">
        <f>L22</f>
        <v>0</v>
      </c>
      <c r="AE4" s="51">
        <v>-1</v>
      </c>
      <c r="AF4" s="51">
        <f>D20</f>
        <v>0</v>
      </c>
      <c r="AG4" s="51">
        <f>D22</f>
        <v>0</v>
      </c>
      <c r="AI4" s="53" t="str">
        <f t="shared" si="0"/>
        <v>0,0,0,0,0,-1,0,0</v>
      </c>
    </row>
    <row r="5" spans="1:35" ht="15" customHeight="1">
      <c r="A5" s="102"/>
      <c r="B5" s="103"/>
      <c r="C5" s="104"/>
      <c r="D5" s="142"/>
      <c r="E5" s="143"/>
      <c r="F5" s="143"/>
      <c r="G5" s="143"/>
      <c r="H5" s="143"/>
      <c r="I5" s="143"/>
      <c r="J5" s="144"/>
      <c r="K5" s="34" t="s">
        <v>69</v>
      </c>
      <c r="L5" s="35"/>
      <c r="M5" s="35"/>
      <c r="N5" s="35"/>
      <c r="O5" s="36"/>
      <c r="Q5" s="7" t="s">
        <v>15</v>
      </c>
      <c r="V5" s="51">
        <v>10</v>
      </c>
      <c r="W5" s="51">
        <f>C24</f>
        <v>0</v>
      </c>
      <c r="X5" s="51">
        <f>B24</f>
        <v>0</v>
      </c>
      <c r="Y5" s="51">
        <f>D25</f>
        <v>0</v>
      </c>
      <c r="Z5" s="55" t="str">
        <f>IF(J24&lt;&gt;"",DATEDIF(J24,DATEVALUE("2024/10/12"),"Y"),"")</f>
        <v/>
      </c>
      <c r="AA5" s="51">
        <f>D27</f>
        <v>0</v>
      </c>
      <c r="AB5" s="55" t="str">
        <f>IF(J26&lt;&gt;"",DATEDIF(J26,DATEVALUE("2024/10/12"),"Y"),"")</f>
        <v/>
      </c>
      <c r="AC5" s="52">
        <f>L24</f>
        <v>0</v>
      </c>
      <c r="AD5" s="52">
        <f>L26</f>
        <v>0</v>
      </c>
      <c r="AE5" s="51">
        <v>-1</v>
      </c>
      <c r="AF5" s="51">
        <f>D24</f>
        <v>0</v>
      </c>
      <c r="AG5" s="51">
        <f>D26</f>
        <v>0</v>
      </c>
      <c r="AI5" s="53" t="str">
        <f t="shared" si="0"/>
        <v>0,0,0,0,0,-1,0,0</v>
      </c>
    </row>
    <row r="6" spans="1:35" ht="15" customHeight="1">
      <c r="A6" s="99" t="s">
        <v>28</v>
      </c>
      <c r="B6" s="100"/>
      <c r="C6" s="101"/>
      <c r="D6" s="139">
        <f>申込書１!D6</f>
        <v>0</v>
      </c>
      <c r="E6" s="140"/>
      <c r="F6" s="140"/>
      <c r="G6" s="140"/>
      <c r="H6" s="140"/>
      <c r="I6" s="140"/>
      <c r="J6" s="141"/>
      <c r="K6" s="45" t="s">
        <v>30</v>
      </c>
      <c r="L6" s="46"/>
      <c r="M6" s="46"/>
      <c r="N6" s="60">
        <f>申込書１!N6</f>
        <v>0</v>
      </c>
      <c r="O6" s="61"/>
      <c r="Q6" s="37"/>
      <c r="R6" s="1" t="s">
        <v>22</v>
      </c>
      <c r="V6" s="51">
        <v>11</v>
      </c>
      <c r="W6" s="51">
        <f>C28</f>
        <v>0</v>
      </c>
      <c r="X6" s="51">
        <f>B28</f>
        <v>0</v>
      </c>
      <c r="Y6" s="51">
        <f>D29</f>
        <v>0</v>
      </c>
      <c r="Z6" s="55" t="str">
        <f>IF(J28&lt;&gt;"",DATEDIF(J28,DATEVALUE("2024/10/12"),"Y"),"")</f>
        <v/>
      </c>
      <c r="AA6" s="51">
        <f>D31</f>
        <v>0</v>
      </c>
      <c r="AB6" s="55" t="str">
        <f>IF(J30&lt;&gt;"",DATEDIF(J30,DATEVALUE("2024/10/12"),"Y"),"")</f>
        <v/>
      </c>
      <c r="AC6" s="52">
        <f>L28</f>
        <v>0</v>
      </c>
      <c r="AD6" s="52">
        <f>L30</f>
        <v>0</v>
      </c>
      <c r="AE6" s="51">
        <v>-1</v>
      </c>
      <c r="AF6" s="51">
        <f>D28</f>
        <v>0</v>
      </c>
      <c r="AG6" s="51">
        <f>D30</f>
        <v>0</v>
      </c>
      <c r="AI6" s="53" t="str">
        <f t="shared" si="0"/>
        <v>0,0,0,0,0,-1,0,0</v>
      </c>
    </row>
    <row r="7" spans="1:35" ht="15" customHeight="1">
      <c r="A7" s="102"/>
      <c r="B7" s="103"/>
      <c r="C7" s="104"/>
      <c r="D7" s="142"/>
      <c r="E7" s="143"/>
      <c r="F7" s="143"/>
      <c r="G7" s="143"/>
      <c r="H7" s="143"/>
      <c r="I7" s="143"/>
      <c r="J7" s="144"/>
      <c r="K7" s="34" t="s">
        <v>31</v>
      </c>
      <c r="L7" s="35"/>
      <c r="M7" s="35"/>
      <c r="N7" s="62">
        <f>申込書１!N7</f>
        <v>0</v>
      </c>
      <c r="O7" s="63"/>
      <c r="V7" s="51">
        <v>12</v>
      </c>
      <c r="W7" s="51">
        <f>C32</f>
        <v>0</v>
      </c>
      <c r="X7" s="51">
        <f>B32</f>
        <v>0</v>
      </c>
      <c r="Y7" s="51">
        <f>D33</f>
        <v>0</v>
      </c>
      <c r="Z7" s="55" t="str">
        <f>IF(J32&lt;&gt;"",DATEDIF(J32,DATEVALUE("2024/10/12"),"Y"),"")</f>
        <v/>
      </c>
      <c r="AA7" s="51">
        <f>D35</f>
        <v>0</v>
      </c>
      <c r="AB7" s="55" t="str">
        <f>IF(J34&lt;&gt;"",DATEDIF(J34,DATEVALUE("2024/10/12"),"Y"),"")</f>
        <v/>
      </c>
      <c r="AC7" s="52">
        <f>L32</f>
        <v>0</v>
      </c>
      <c r="AD7" s="52">
        <f>L34</f>
        <v>0</v>
      </c>
      <c r="AE7" s="51">
        <v>-1</v>
      </c>
      <c r="AF7" s="51">
        <f>D32</f>
        <v>0</v>
      </c>
      <c r="AG7" s="51">
        <f>D34</f>
        <v>0</v>
      </c>
      <c r="AI7" s="53" t="str">
        <f t="shared" si="0"/>
        <v>0,0,0,0,0,-1,0,0</v>
      </c>
    </row>
    <row r="8" spans="1:35" ht="15" customHeight="1">
      <c r="A8" s="99" t="s">
        <v>29</v>
      </c>
      <c r="B8" s="100"/>
      <c r="C8" s="101"/>
      <c r="D8" s="64" t="s">
        <v>9</v>
      </c>
      <c r="E8" s="65">
        <f>申込書１!E8</f>
        <v>0</v>
      </c>
      <c r="F8" s="66" t="s">
        <v>10</v>
      </c>
      <c r="G8" s="65">
        <f>申込書１!G8</f>
        <v>0</v>
      </c>
      <c r="H8" s="67" t="s">
        <v>11</v>
      </c>
      <c r="I8" s="145">
        <f>申込書１!I8</f>
        <v>0</v>
      </c>
      <c r="J8" s="145"/>
      <c r="K8" s="145"/>
      <c r="L8" s="145"/>
      <c r="M8" s="145"/>
      <c r="N8" s="145"/>
      <c r="O8" s="146"/>
      <c r="Q8" s="33"/>
      <c r="R8" s="1" t="s">
        <v>24</v>
      </c>
      <c r="V8" s="51">
        <v>13</v>
      </c>
      <c r="W8" s="51">
        <f>C36</f>
        <v>0</v>
      </c>
      <c r="X8" s="51">
        <f>B36</f>
        <v>0</v>
      </c>
      <c r="Y8" s="51">
        <f>D37</f>
        <v>0</v>
      </c>
      <c r="Z8" s="55" t="str">
        <f>IF(J36&lt;&gt;"",DATEDIF(J36,DATEVALUE("2024/10/12"),"Y"),"")</f>
        <v/>
      </c>
      <c r="AA8" s="51">
        <f>D39</f>
        <v>0</v>
      </c>
      <c r="AB8" s="55" t="str">
        <f>IF(J38&lt;&gt;"",DATEDIF(J38,DATEVALUE("2024/10/12"),"Y"),"")</f>
        <v/>
      </c>
      <c r="AC8" s="52">
        <f>L36</f>
        <v>0</v>
      </c>
      <c r="AD8" s="52">
        <f>L38</f>
        <v>0</v>
      </c>
      <c r="AE8" s="51">
        <v>-1</v>
      </c>
      <c r="AF8" s="51">
        <f>D36</f>
        <v>0</v>
      </c>
      <c r="AG8" s="51">
        <f>D38</f>
        <v>0</v>
      </c>
      <c r="AI8" s="53" t="str">
        <f t="shared" si="0"/>
        <v>0,0,0,0,0,-1,0,0</v>
      </c>
    </row>
    <row r="9" spans="1:35" ht="15" customHeight="1">
      <c r="A9" s="102"/>
      <c r="B9" s="103"/>
      <c r="C9" s="104"/>
      <c r="D9" s="142"/>
      <c r="E9" s="143"/>
      <c r="F9" s="143"/>
      <c r="G9" s="143"/>
      <c r="H9" s="143"/>
      <c r="I9" s="147"/>
      <c r="J9" s="147"/>
      <c r="K9" s="147"/>
      <c r="L9" s="147"/>
      <c r="M9" s="147"/>
      <c r="N9" s="147"/>
      <c r="O9" s="148"/>
      <c r="R9" s="1" t="s">
        <v>37</v>
      </c>
    </row>
    <row r="10" spans="1:35" ht="16" customHeight="1">
      <c r="A10" s="5"/>
      <c r="B10" s="119" t="s">
        <v>2</v>
      </c>
      <c r="C10" s="3" t="s">
        <v>1</v>
      </c>
      <c r="D10" s="121" t="s">
        <v>19</v>
      </c>
      <c r="E10" s="122"/>
      <c r="F10" s="122"/>
      <c r="G10" s="122"/>
      <c r="H10" s="122"/>
      <c r="I10" s="123"/>
      <c r="J10" s="124" t="s">
        <v>90</v>
      </c>
      <c r="K10" s="126" t="s">
        <v>20</v>
      </c>
      <c r="L10" s="128" t="s">
        <v>0</v>
      </c>
      <c r="M10" s="129"/>
      <c r="N10" s="130"/>
      <c r="O10" s="119" t="s">
        <v>14</v>
      </c>
      <c r="R10" s="1" t="s">
        <v>38</v>
      </c>
    </row>
    <row r="11" spans="1:35" ht="16" customHeight="1">
      <c r="A11" s="6"/>
      <c r="B11" s="120"/>
      <c r="C11" s="4" t="s">
        <v>12</v>
      </c>
      <c r="D11" s="73" t="s">
        <v>3</v>
      </c>
      <c r="E11" s="134"/>
      <c r="F11" s="134"/>
      <c r="G11" s="134"/>
      <c r="H11" s="134"/>
      <c r="I11" s="135"/>
      <c r="J11" s="125"/>
      <c r="K11" s="127"/>
      <c r="L11" s="131"/>
      <c r="M11" s="132"/>
      <c r="N11" s="133"/>
      <c r="O11" s="120"/>
    </row>
    <row r="12" spans="1:35" ht="16" customHeight="1">
      <c r="A12" s="71">
        <v>7</v>
      </c>
      <c r="B12" s="74"/>
      <c r="C12" s="77"/>
      <c r="D12" s="92"/>
      <c r="E12" s="93"/>
      <c r="F12" s="93"/>
      <c r="G12" s="93"/>
      <c r="H12" s="93"/>
      <c r="I12" s="94"/>
      <c r="J12" s="80"/>
      <c r="K12" s="82"/>
      <c r="L12" s="86"/>
      <c r="M12" s="86"/>
      <c r="N12" s="87"/>
      <c r="O12" s="90"/>
      <c r="Q12" s="42"/>
      <c r="R12" s="1" t="s">
        <v>23</v>
      </c>
    </row>
    <row r="13" spans="1:35" ht="16" customHeight="1">
      <c r="A13" s="72"/>
      <c r="B13" s="75"/>
      <c r="C13" s="78"/>
      <c r="D13" s="95"/>
      <c r="E13" s="96"/>
      <c r="F13" s="96"/>
      <c r="G13" s="96"/>
      <c r="H13" s="96"/>
      <c r="I13" s="97"/>
      <c r="J13" s="81"/>
      <c r="K13" s="83"/>
      <c r="L13" s="88"/>
      <c r="M13" s="88"/>
      <c r="N13" s="89"/>
      <c r="O13" s="91"/>
    </row>
    <row r="14" spans="1:35" ht="16" customHeight="1">
      <c r="A14" s="72"/>
      <c r="B14" s="75"/>
      <c r="C14" s="78"/>
      <c r="D14" s="92"/>
      <c r="E14" s="93"/>
      <c r="F14" s="93"/>
      <c r="G14" s="93"/>
      <c r="H14" s="93"/>
      <c r="I14" s="94"/>
      <c r="J14" s="80"/>
      <c r="K14" s="82"/>
      <c r="L14" s="86"/>
      <c r="M14" s="86"/>
      <c r="N14" s="87"/>
      <c r="O14" s="90"/>
      <c r="Q14" s="11" t="s">
        <v>25</v>
      </c>
      <c r="R14" s="12"/>
      <c r="S14" s="43"/>
      <c r="T14" s="43"/>
    </row>
    <row r="15" spans="1:35" ht="16" customHeight="1">
      <c r="A15" s="73"/>
      <c r="B15" s="76"/>
      <c r="C15" s="79"/>
      <c r="D15" s="95"/>
      <c r="E15" s="96"/>
      <c r="F15" s="96"/>
      <c r="G15" s="96"/>
      <c r="H15" s="96"/>
      <c r="I15" s="97"/>
      <c r="J15" s="81"/>
      <c r="K15" s="83"/>
      <c r="L15" s="88"/>
      <c r="M15" s="88"/>
      <c r="N15" s="89"/>
      <c r="O15" s="91"/>
    </row>
    <row r="16" spans="1:35" ht="16" customHeight="1">
      <c r="A16" s="71">
        <v>8</v>
      </c>
      <c r="B16" s="74"/>
      <c r="C16" s="77"/>
      <c r="D16" s="92"/>
      <c r="E16" s="93"/>
      <c r="F16" s="93"/>
      <c r="G16" s="93"/>
      <c r="H16" s="93"/>
      <c r="I16" s="94"/>
      <c r="J16" s="80"/>
      <c r="K16" s="82"/>
      <c r="L16" s="86"/>
      <c r="M16" s="86"/>
      <c r="N16" s="87"/>
      <c r="O16" s="90"/>
      <c r="Q16" s="43" t="s">
        <v>41</v>
      </c>
      <c r="R16" s="43"/>
      <c r="S16" s="43"/>
      <c r="T16" s="43"/>
    </row>
    <row r="17" spans="1:20" ht="16" customHeight="1">
      <c r="A17" s="72"/>
      <c r="B17" s="75"/>
      <c r="C17" s="78"/>
      <c r="D17" s="95"/>
      <c r="E17" s="96"/>
      <c r="F17" s="96"/>
      <c r="G17" s="96"/>
      <c r="H17" s="96"/>
      <c r="I17" s="97"/>
      <c r="J17" s="81"/>
      <c r="K17" s="83"/>
      <c r="L17" s="88"/>
      <c r="M17" s="88"/>
      <c r="N17" s="89"/>
      <c r="O17" s="91"/>
      <c r="Q17" s="43" t="s">
        <v>42</v>
      </c>
      <c r="R17" s="43"/>
      <c r="S17" s="43"/>
      <c r="T17" s="43"/>
    </row>
    <row r="18" spans="1:20" ht="16" customHeight="1">
      <c r="A18" s="72"/>
      <c r="B18" s="75"/>
      <c r="C18" s="78"/>
      <c r="D18" s="92"/>
      <c r="E18" s="93"/>
      <c r="F18" s="93"/>
      <c r="G18" s="93"/>
      <c r="H18" s="93"/>
      <c r="I18" s="94"/>
      <c r="J18" s="80"/>
      <c r="K18" s="82"/>
      <c r="L18" s="86"/>
      <c r="M18" s="86"/>
      <c r="N18" s="87"/>
      <c r="O18" s="90"/>
    </row>
    <row r="19" spans="1:20" ht="16" customHeight="1">
      <c r="A19" s="73"/>
      <c r="B19" s="76"/>
      <c r="C19" s="79"/>
      <c r="D19" s="95"/>
      <c r="E19" s="96"/>
      <c r="F19" s="96"/>
      <c r="G19" s="96"/>
      <c r="H19" s="96"/>
      <c r="I19" s="97"/>
      <c r="J19" s="81"/>
      <c r="K19" s="83"/>
      <c r="L19" s="88"/>
      <c r="M19" s="88"/>
      <c r="N19" s="89"/>
      <c r="O19" s="91"/>
      <c r="Q19" s="47" t="s">
        <v>91</v>
      </c>
      <c r="R19" s="12"/>
      <c r="S19" s="12"/>
      <c r="T19" s="43"/>
    </row>
    <row r="20" spans="1:20" ht="16" customHeight="1">
      <c r="A20" s="71">
        <v>9</v>
      </c>
      <c r="B20" s="74"/>
      <c r="C20" s="77"/>
      <c r="D20" s="92"/>
      <c r="E20" s="93"/>
      <c r="F20" s="93"/>
      <c r="G20" s="93"/>
      <c r="H20" s="93"/>
      <c r="I20" s="94"/>
      <c r="J20" s="80"/>
      <c r="K20" s="82"/>
      <c r="L20" s="86"/>
      <c r="M20" s="86"/>
      <c r="N20" s="87"/>
      <c r="O20" s="90"/>
      <c r="R20" s="48" t="s">
        <v>92</v>
      </c>
    </row>
    <row r="21" spans="1:20" ht="16" customHeight="1">
      <c r="A21" s="72"/>
      <c r="B21" s="75"/>
      <c r="C21" s="78"/>
      <c r="D21" s="95"/>
      <c r="E21" s="96"/>
      <c r="F21" s="96"/>
      <c r="G21" s="96"/>
      <c r="H21" s="96"/>
      <c r="I21" s="97"/>
      <c r="J21" s="81"/>
      <c r="K21" s="83"/>
      <c r="L21" s="88"/>
      <c r="M21" s="88"/>
      <c r="N21" s="89"/>
      <c r="O21" s="91"/>
    </row>
    <row r="22" spans="1:20" ht="16" customHeight="1">
      <c r="A22" s="72"/>
      <c r="B22" s="75"/>
      <c r="C22" s="78"/>
      <c r="D22" s="92"/>
      <c r="E22" s="93"/>
      <c r="F22" s="93"/>
      <c r="G22" s="93"/>
      <c r="H22" s="93"/>
      <c r="I22" s="94"/>
      <c r="J22" s="80"/>
      <c r="K22" s="82"/>
      <c r="L22" s="86"/>
      <c r="M22" s="86"/>
      <c r="N22" s="87"/>
      <c r="O22" s="90"/>
      <c r="Q22" s="1" t="s">
        <v>33</v>
      </c>
    </row>
    <row r="23" spans="1:20" ht="16" customHeight="1">
      <c r="A23" s="73"/>
      <c r="B23" s="76"/>
      <c r="C23" s="79"/>
      <c r="D23" s="95"/>
      <c r="E23" s="96"/>
      <c r="F23" s="96"/>
      <c r="G23" s="96"/>
      <c r="H23" s="96"/>
      <c r="I23" s="97"/>
      <c r="J23" s="81"/>
      <c r="K23" s="83"/>
      <c r="L23" s="88"/>
      <c r="M23" s="88"/>
      <c r="N23" s="89"/>
      <c r="O23" s="91"/>
      <c r="Q23" s="1" t="s">
        <v>34</v>
      </c>
    </row>
    <row r="24" spans="1:20" ht="16" customHeight="1">
      <c r="A24" s="71">
        <v>10</v>
      </c>
      <c r="B24" s="74"/>
      <c r="C24" s="77"/>
      <c r="D24" s="92"/>
      <c r="E24" s="93"/>
      <c r="F24" s="93"/>
      <c r="G24" s="93"/>
      <c r="H24" s="93"/>
      <c r="I24" s="94"/>
      <c r="J24" s="80"/>
      <c r="K24" s="82"/>
      <c r="L24" s="86"/>
      <c r="M24" s="86"/>
      <c r="N24" s="87"/>
      <c r="O24" s="90"/>
      <c r="Q24" s="1" t="s">
        <v>43</v>
      </c>
    </row>
    <row r="25" spans="1:20" ht="16" customHeight="1">
      <c r="A25" s="72"/>
      <c r="B25" s="75"/>
      <c r="C25" s="78"/>
      <c r="D25" s="95"/>
      <c r="E25" s="96"/>
      <c r="F25" s="96"/>
      <c r="G25" s="96"/>
      <c r="H25" s="96"/>
      <c r="I25" s="97"/>
      <c r="J25" s="81"/>
      <c r="K25" s="83"/>
      <c r="L25" s="88"/>
      <c r="M25" s="88"/>
      <c r="N25" s="89"/>
      <c r="O25" s="91"/>
    </row>
    <row r="26" spans="1:20" ht="16" customHeight="1">
      <c r="A26" s="72"/>
      <c r="B26" s="75"/>
      <c r="C26" s="78"/>
      <c r="D26" s="92"/>
      <c r="E26" s="93"/>
      <c r="F26" s="93"/>
      <c r="G26" s="93"/>
      <c r="H26" s="93"/>
      <c r="I26" s="94"/>
      <c r="J26" s="80"/>
      <c r="K26" s="82"/>
      <c r="L26" s="86"/>
      <c r="M26" s="86"/>
      <c r="N26" s="87"/>
      <c r="O26" s="90"/>
      <c r="Q26" s="44" t="s">
        <v>26</v>
      </c>
      <c r="R26" s="44"/>
      <c r="S26" s="44"/>
    </row>
    <row r="27" spans="1:20" ht="16" customHeight="1">
      <c r="A27" s="73"/>
      <c r="B27" s="76"/>
      <c r="C27" s="79"/>
      <c r="D27" s="95"/>
      <c r="E27" s="96"/>
      <c r="F27" s="96"/>
      <c r="G27" s="96"/>
      <c r="H27" s="96"/>
      <c r="I27" s="97"/>
      <c r="J27" s="81"/>
      <c r="K27" s="83"/>
      <c r="L27" s="88"/>
      <c r="M27" s="88"/>
      <c r="N27" s="89"/>
      <c r="O27" s="91"/>
      <c r="Q27" s="1" t="s">
        <v>35</v>
      </c>
    </row>
    <row r="28" spans="1:20" ht="16" customHeight="1">
      <c r="A28" s="71">
        <v>11</v>
      </c>
      <c r="B28" s="74"/>
      <c r="C28" s="77"/>
      <c r="D28" s="92"/>
      <c r="E28" s="93"/>
      <c r="F28" s="93"/>
      <c r="G28" s="93"/>
      <c r="H28" s="93"/>
      <c r="I28" s="94"/>
      <c r="J28" s="80"/>
      <c r="K28" s="82"/>
      <c r="L28" s="86"/>
      <c r="M28" s="86"/>
      <c r="N28" s="87"/>
      <c r="O28" s="90"/>
      <c r="Q28" s="1" t="s">
        <v>39</v>
      </c>
    </row>
    <row r="29" spans="1:20" ht="16" customHeight="1">
      <c r="A29" s="72"/>
      <c r="B29" s="75"/>
      <c r="C29" s="78"/>
      <c r="D29" s="95"/>
      <c r="E29" s="96"/>
      <c r="F29" s="96"/>
      <c r="G29" s="96"/>
      <c r="H29" s="96"/>
      <c r="I29" s="97"/>
      <c r="J29" s="81"/>
      <c r="K29" s="83"/>
      <c r="L29" s="88"/>
      <c r="M29" s="88"/>
      <c r="N29" s="89"/>
      <c r="O29" s="91"/>
      <c r="Q29" s="1" t="s">
        <v>32</v>
      </c>
    </row>
    <row r="30" spans="1:20" ht="16" customHeight="1">
      <c r="A30" s="72"/>
      <c r="B30" s="75"/>
      <c r="C30" s="78"/>
      <c r="D30" s="92"/>
      <c r="E30" s="93"/>
      <c r="F30" s="93"/>
      <c r="G30" s="93"/>
      <c r="H30" s="93"/>
      <c r="I30" s="94"/>
      <c r="J30" s="80"/>
      <c r="K30" s="82"/>
      <c r="L30" s="86"/>
      <c r="M30" s="86"/>
      <c r="N30" s="87"/>
      <c r="O30" s="90"/>
      <c r="Q30" s="1" t="s">
        <v>40</v>
      </c>
    </row>
    <row r="31" spans="1:20" ht="16" customHeight="1">
      <c r="A31" s="73"/>
      <c r="B31" s="76"/>
      <c r="C31" s="79"/>
      <c r="D31" s="95"/>
      <c r="E31" s="96"/>
      <c r="F31" s="96"/>
      <c r="G31" s="96"/>
      <c r="H31" s="96"/>
      <c r="I31" s="97"/>
      <c r="J31" s="81"/>
      <c r="K31" s="83"/>
      <c r="L31" s="88"/>
      <c r="M31" s="88"/>
      <c r="N31" s="89"/>
      <c r="O31" s="91"/>
    </row>
    <row r="32" spans="1:20" ht="16" customHeight="1">
      <c r="A32" s="71">
        <v>12</v>
      </c>
      <c r="B32" s="74"/>
      <c r="C32" s="77"/>
      <c r="D32" s="92"/>
      <c r="E32" s="93"/>
      <c r="F32" s="93"/>
      <c r="G32" s="93"/>
      <c r="H32" s="93"/>
      <c r="I32" s="94"/>
      <c r="J32" s="80"/>
      <c r="K32" s="82"/>
      <c r="L32" s="86"/>
      <c r="M32" s="86"/>
      <c r="N32" s="87"/>
      <c r="O32" s="90"/>
    </row>
    <row r="33" spans="1:15" ht="16" customHeight="1">
      <c r="A33" s="72"/>
      <c r="B33" s="75"/>
      <c r="C33" s="78"/>
      <c r="D33" s="95"/>
      <c r="E33" s="96"/>
      <c r="F33" s="96"/>
      <c r="G33" s="96"/>
      <c r="H33" s="96"/>
      <c r="I33" s="97"/>
      <c r="J33" s="81"/>
      <c r="K33" s="83"/>
      <c r="L33" s="88"/>
      <c r="M33" s="88"/>
      <c r="N33" s="89"/>
      <c r="O33" s="91"/>
    </row>
    <row r="34" spans="1:15" ht="16" customHeight="1">
      <c r="A34" s="72"/>
      <c r="B34" s="75"/>
      <c r="C34" s="78"/>
      <c r="D34" s="92"/>
      <c r="E34" s="93"/>
      <c r="F34" s="93"/>
      <c r="G34" s="93"/>
      <c r="H34" s="93"/>
      <c r="I34" s="94"/>
      <c r="J34" s="80"/>
      <c r="K34" s="82"/>
      <c r="L34" s="86"/>
      <c r="M34" s="86"/>
      <c r="N34" s="87"/>
      <c r="O34" s="90"/>
    </row>
    <row r="35" spans="1:15" ht="16" customHeight="1">
      <c r="A35" s="73"/>
      <c r="B35" s="76"/>
      <c r="C35" s="79"/>
      <c r="D35" s="95"/>
      <c r="E35" s="96"/>
      <c r="F35" s="96"/>
      <c r="G35" s="96"/>
      <c r="H35" s="96"/>
      <c r="I35" s="97"/>
      <c r="J35" s="81"/>
      <c r="K35" s="83"/>
      <c r="L35" s="88"/>
      <c r="M35" s="88"/>
      <c r="N35" s="89"/>
      <c r="O35" s="91"/>
    </row>
    <row r="36" spans="1:15" ht="16" customHeight="1">
      <c r="A36" s="71">
        <v>13</v>
      </c>
      <c r="B36" s="74"/>
      <c r="C36" s="77"/>
      <c r="D36" s="92"/>
      <c r="E36" s="93"/>
      <c r="F36" s="93"/>
      <c r="G36" s="93"/>
      <c r="H36" s="93"/>
      <c r="I36" s="94"/>
      <c r="J36" s="80"/>
      <c r="K36" s="82"/>
      <c r="L36" s="86"/>
      <c r="M36" s="86"/>
      <c r="N36" s="87"/>
      <c r="O36" s="90"/>
    </row>
    <row r="37" spans="1:15" ht="16" customHeight="1">
      <c r="A37" s="72"/>
      <c r="B37" s="75"/>
      <c r="C37" s="78"/>
      <c r="D37" s="95"/>
      <c r="E37" s="96"/>
      <c r="F37" s="96"/>
      <c r="G37" s="96"/>
      <c r="H37" s="96"/>
      <c r="I37" s="97"/>
      <c r="J37" s="81"/>
      <c r="K37" s="83"/>
      <c r="L37" s="88"/>
      <c r="M37" s="88"/>
      <c r="N37" s="89"/>
      <c r="O37" s="91"/>
    </row>
    <row r="38" spans="1:15" ht="16" customHeight="1">
      <c r="A38" s="72"/>
      <c r="B38" s="75"/>
      <c r="C38" s="78"/>
      <c r="D38" s="92"/>
      <c r="E38" s="93"/>
      <c r="F38" s="93"/>
      <c r="G38" s="93"/>
      <c r="H38" s="93"/>
      <c r="I38" s="94"/>
      <c r="J38" s="80"/>
      <c r="K38" s="82"/>
      <c r="L38" s="86"/>
      <c r="M38" s="86"/>
      <c r="N38" s="87"/>
      <c r="O38" s="90"/>
    </row>
    <row r="39" spans="1:15" ht="16" customHeight="1">
      <c r="A39" s="73"/>
      <c r="B39" s="76"/>
      <c r="C39" s="79"/>
      <c r="D39" s="95"/>
      <c r="E39" s="96"/>
      <c r="F39" s="96"/>
      <c r="G39" s="96"/>
      <c r="H39" s="96"/>
      <c r="I39" s="97"/>
      <c r="J39" s="81"/>
      <c r="K39" s="83"/>
      <c r="L39" s="88"/>
      <c r="M39" s="88"/>
      <c r="N39" s="89"/>
      <c r="O39" s="91"/>
    </row>
    <row r="41" spans="1:15" ht="22" hidden="1" customHeight="1" thickBot="1">
      <c r="B41" s="15" t="s">
        <v>4</v>
      </c>
      <c r="C41" s="84" t="s">
        <v>48</v>
      </c>
      <c r="D41" s="84"/>
      <c r="E41" s="16" t="s">
        <v>5</v>
      </c>
      <c r="F41" s="18"/>
      <c r="G41" s="25"/>
      <c r="H41" s="19"/>
      <c r="I41" s="17" t="s">
        <v>17</v>
      </c>
      <c r="J41" s="22">
        <f>SUM(1800*G41)</f>
        <v>0</v>
      </c>
      <c r="K41" s="26"/>
      <c r="L41" s="21" t="s">
        <v>8</v>
      </c>
      <c r="M41" s="20"/>
      <c r="N41" s="21"/>
    </row>
    <row r="42" spans="1:15" ht="22" hidden="1" customHeight="1" thickBot="1">
      <c r="B42" s="2"/>
      <c r="C42" s="84" t="s">
        <v>49</v>
      </c>
      <c r="D42" s="84"/>
      <c r="E42" s="16" t="s">
        <v>5</v>
      </c>
      <c r="G42" s="25"/>
      <c r="H42" s="19"/>
      <c r="I42" s="17" t="s">
        <v>17</v>
      </c>
      <c r="J42" s="22">
        <f>SUM(2000*G42)</f>
        <v>0</v>
      </c>
      <c r="K42" s="26"/>
      <c r="L42" s="21" t="s">
        <v>8</v>
      </c>
      <c r="M42" s="26" t="s">
        <v>18</v>
      </c>
      <c r="N42" s="23">
        <f>SUM(J41+J42)</f>
        <v>0</v>
      </c>
      <c r="O42" s="2" t="s">
        <v>8</v>
      </c>
    </row>
    <row r="43" spans="1:15" ht="8.15" hidden="1" customHeight="1"/>
    <row r="44" spans="1:15" ht="18" customHeight="1">
      <c r="B44" s="85" t="s">
        <v>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</row>
    <row r="45" spans="1:15" ht="18" customHeight="1">
      <c r="B45" s="7" t="s">
        <v>36</v>
      </c>
    </row>
    <row r="46" spans="1:15" ht="18" customHeight="1">
      <c r="B46" s="31" t="s">
        <v>86</v>
      </c>
    </row>
    <row r="47" spans="1:15" ht="18" hidden="1" customHeight="1">
      <c r="C47" s="8" t="s">
        <v>51</v>
      </c>
    </row>
    <row r="48" spans="1:15" ht="18" hidden="1" customHeight="1">
      <c r="C48" s="8" t="s">
        <v>13</v>
      </c>
    </row>
    <row r="49" spans="2:17" ht="24" hidden="1" customHeight="1">
      <c r="B49" s="32" t="s">
        <v>50</v>
      </c>
      <c r="K49" s="149" t="s">
        <v>44</v>
      </c>
      <c r="L49" s="149"/>
      <c r="M49" s="118"/>
      <c r="N49" s="118"/>
      <c r="O49" s="118"/>
      <c r="Q49" s="1" t="s">
        <v>45</v>
      </c>
    </row>
    <row r="50" spans="2:17" ht="18" hidden="1" customHeight="1">
      <c r="B50" s="9" t="s">
        <v>7</v>
      </c>
    </row>
    <row r="51" spans="2:17">
      <c r="B51" s="1" t="s">
        <v>81</v>
      </c>
    </row>
    <row r="52" spans="2:17">
      <c r="B52" s="1" t="s">
        <v>82</v>
      </c>
    </row>
    <row r="54" spans="2:17">
      <c r="B54" s="48" t="s">
        <v>47</v>
      </c>
    </row>
    <row r="55" spans="2:17">
      <c r="B55" s="48" t="s">
        <v>46</v>
      </c>
    </row>
  </sheetData>
  <sheetProtection algorithmName="SHA-512" hashValue="Qbs4NR3Hy409Its9dzb36S3ZP02OVNcUuEpCTrKLtyyw2sD2P/GIy1LV26TuBPtmubf/OXQ6BfXz6SuwfRyxIg==" saltValue="xAt+feSewpymtoTG7zwwPw==" spinCount="100000" sheet="1" formatCells="0"/>
  <mergeCells count="126">
    <mergeCell ref="D32:I32"/>
    <mergeCell ref="J32:J33"/>
    <mergeCell ref="K32:K33"/>
    <mergeCell ref="C41:D41"/>
    <mergeCell ref="C42:D42"/>
    <mergeCell ref="B44:O44"/>
    <mergeCell ref="K49:L49"/>
    <mergeCell ref="M49:O49"/>
    <mergeCell ref="L36:N37"/>
    <mergeCell ref="O36:O37"/>
    <mergeCell ref="D37:I37"/>
    <mergeCell ref="D38:I38"/>
    <mergeCell ref="J38:J39"/>
    <mergeCell ref="K38:K39"/>
    <mergeCell ref="L38:N39"/>
    <mergeCell ref="O38:O39"/>
    <mergeCell ref="D39:I39"/>
    <mergeCell ref="D30:I30"/>
    <mergeCell ref="J30:J31"/>
    <mergeCell ref="K30:K31"/>
    <mergeCell ref="L30:N31"/>
    <mergeCell ref="O30:O31"/>
    <mergeCell ref="D31:I31"/>
    <mergeCell ref="A36:A39"/>
    <mergeCell ref="B36:B39"/>
    <mergeCell ref="C36:C39"/>
    <mergeCell ref="D36:I36"/>
    <mergeCell ref="J36:J37"/>
    <mergeCell ref="K36:K37"/>
    <mergeCell ref="L32:N33"/>
    <mergeCell ref="O32:O33"/>
    <mergeCell ref="D33:I33"/>
    <mergeCell ref="D34:I34"/>
    <mergeCell ref="J34:J35"/>
    <mergeCell ref="K34:K35"/>
    <mergeCell ref="L34:N35"/>
    <mergeCell ref="O34:O35"/>
    <mergeCell ref="D35:I35"/>
    <mergeCell ref="A32:A35"/>
    <mergeCell ref="B32:B35"/>
    <mergeCell ref="C32:C35"/>
    <mergeCell ref="A28:A31"/>
    <mergeCell ref="B28:B31"/>
    <mergeCell ref="C28:C31"/>
    <mergeCell ref="D28:I28"/>
    <mergeCell ref="J28:J29"/>
    <mergeCell ref="K28:K29"/>
    <mergeCell ref="L24:N25"/>
    <mergeCell ref="O24:O25"/>
    <mergeCell ref="D25:I25"/>
    <mergeCell ref="D26:I26"/>
    <mergeCell ref="J26:J27"/>
    <mergeCell ref="K26:K27"/>
    <mergeCell ref="L26:N27"/>
    <mergeCell ref="O26:O27"/>
    <mergeCell ref="D27:I27"/>
    <mergeCell ref="A24:A27"/>
    <mergeCell ref="B24:B27"/>
    <mergeCell ref="C24:C27"/>
    <mergeCell ref="D24:I24"/>
    <mergeCell ref="J24:J25"/>
    <mergeCell ref="K24:K25"/>
    <mergeCell ref="L28:N29"/>
    <mergeCell ref="O28:O29"/>
    <mergeCell ref="D29:I29"/>
    <mergeCell ref="C16:C19"/>
    <mergeCell ref="D16:I16"/>
    <mergeCell ref="J16:J17"/>
    <mergeCell ref="K16:K17"/>
    <mergeCell ref="L20:N21"/>
    <mergeCell ref="O20:O21"/>
    <mergeCell ref="D21:I21"/>
    <mergeCell ref="D22:I22"/>
    <mergeCell ref="J22:J23"/>
    <mergeCell ref="K22:K23"/>
    <mergeCell ref="L22:N23"/>
    <mergeCell ref="O22:O23"/>
    <mergeCell ref="D23:I23"/>
    <mergeCell ref="D13:I13"/>
    <mergeCell ref="D14:I14"/>
    <mergeCell ref="J14:J15"/>
    <mergeCell ref="K14:K15"/>
    <mergeCell ref="L14:N15"/>
    <mergeCell ref="O14:O15"/>
    <mergeCell ref="D15:I15"/>
    <mergeCell ref="A20:A23"/>
    <mergeCell ref="B20:B23"/>
    <mergeCell ref="C20:C23"/>
    <mergeCell ref="D20:I20"/>
    <mergeCell ref="J20:J21"/>
    <mergeCell ref="K20:K21"/>
    <mergeCell ref="L16:N17"/>
    <mergeCell ref="O16:O17"/>
    <mergeCell ref="D17:I17"/>
    <mergeCell ref="D18:I18"/>
    <mergeCell ref="J18:J19"/>
    <mergeCell ref="K18:K19"/>
    <mergeCell ref="L18:N19"/>
    <mergeCell ref="O18:O19"/>
    <mergeCell ref="D19:I19"/>
    <mergeCell ref="A16:A19"/>
    <mergeCell ref="B16:B19"/>
    <mergeCell ref="R2:S2"/>
    <mergeCell ref="A4:C5"/>
    <mergeCell ref="D4:J5"/>
    <mergeCell ref="K4:O4"/>
    <mergeCell ref="A6:C7"/>
    <mergeCell ref="D6:J7"/>
    <mergeCell ref="A12:A15"/>
    <mergeCell ref="B12:B15"/>
    <mergeCell ref="C12:C15"/>
    <mergeCell ref="D12:I12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</mergeCells>
  <phoneticPr fontId="1"/>
  <conditionalFormatting sqref="Z2:Z8">
    <cfRule type="containsText" dxfId="1" priority="2" operator="containsText" text="2016">
      <formula>NOT(ISERROR(SEARCH("2016",Z2)))</formula>
    </cfRule>
  </conditionalFormatting>
  <conditionalFormatting sqref="AB2:AB8">
    <cfRule type="containsText" dxfId="0" priority="1" operator="containsText" text="2016">
      <formula>NOT(ISERROR(SEARCH("2016",AB2)))</formula>
    </cfRule>
  </conditionalFormatting>
  <dataValidations count="2">
    <dataValidation type="list" allowBlank="1" showInputMessage="1" showErrorMessage="1" sqref="K12:K39" xr:uid="{764D3C4B-FE29-403F-9FA5-1065059970A6}">
      <formula1>"○,－"</formula1>
    </dataValidation>
    <dataValidation type="list" allowBlank="1" showInputMessage="1" showErrorMessage="1" sqref="B12:B39" xr:uid="{78374537-D25A-46D5-BAF1-11E2EB91ABB8}">
      <formula1>"XD1,XD2,XD3,XD4,XD90,XD100,XD110,XD120"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申込書2</vt:lpstr>
      <vt:lpstr>申込書１!Print_Area</vt:lpstr>
      <vt:lpstr>申込書2!Print_Area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YOKO</cp:lastModifiedBy>
  <cp:lastPrinted>2017-06-01T01:50:08Z</cp:lastPrinted>
  <dcterms:created xsi:type="dcterms:W3CDTF">2007-04-26T14:29:32Z</dcterms:created>
  <dcterms:modified xsi:type="dcterms:W3CDTF">2024-08-05T23:12:39Z</dcterms:modified>
</cp:coreProperties>
</file>