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6"/>
  <workbookPr/>
  <xr:revisionPtr revIDLastSave="65" documentId="11_2EFB2A18CF5DE489D8784D3185C6565B19EA9178" xr6:coauthVersionLast="47" xr6:coauthVersionMax="47" xr10:uidLastSave="{724CD30B-9D61-0048-8186-0DAAF7AE87D2}"/>
  <bookViews>
    <workbookView xWindow="-120" yWindow="-120" windowWidth="29040" windowHeight="15840" xr2:uid="{00000000-000D-0000-FFFF-FFFF00000000}"/>
  </bookViews>
  <sheets>
    <sheet name="大会申込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" l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U9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U8" i="1"/>
  <c r="U10" i="1"/>
  <c r="F9" i="1"/>
  <c r="F10" i="1"/>
  <c r="F11" i="1"/>
  <c r="F12" i="1"/>
  <c r="F13" i="1"/>
  <c r="F14" i="1"/>
  <c r="F15" i="1"/>
  <c r="F16" i="1"/>
  <c r="F17" i="1"/>
  <c r="R10" i="1"/>
  <c r="R9" i="1"/>
  <c r="Q9" i="1"/>
  <c r="Q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MCJ-OTA-HIDETAKE 太田 秀岳</author>
  </authors>
  <commentList>
    <comment ref="J8" authorId="0" shapeId="0" xr:uid="{00000000-0006-0000-0000-000001000000}">
      <text>
        <r>
          <rPr>
            <b/>
            <sz val="9"/>
            <color indexed="81"/>
            <rFont val="Meiryo UI"/>
            <family val="3"/>
            <charset val="128"/>
          </rPr>
          <t>クラスと男女を
プルダウンで
選択してください。</t>
        </r>
      </text>
    </comment>
    <comment ref="L8" authorId="0" shapeId="0" xr:uid="{00000000-0006-0000-0000-000002000000}">
      <text>
        <r>
          <rPr>
            <b/>
            <sz val="9"/>
            <color indexed="81"/>
            <rFont val="Meiryo UI"/>
            <family val="3"/>
            <charset val="128"/>
          </rPr>
          <t xml:space="preserve">氏名を記入し手ください。
</t>
        </r>
      </text>
    </comment>
    <comment ref="N8" authorId="0" shapeId="0" xr:uid="{00000000-0006-0000-0000-000003000000}">
      <text>
        <r>
          <rPr>
            <b/>
            <sz val="9"/>
            <color indexed="81"/>
            <rFont val="Meiryo UI"/>
            <family val="3"/>
            <charset val="128"/>
          </rPr>
          <t>区分・協会登録の有無
をプルダウンで選択してください。</t>
        </r>
      </text>
    </comment>
    <comment ref="Q8" authorId="0" shapeId="0" xr:uid="{00000000-0006-0000-0000-000004000000}">
      <text>
        <r>
          <rPr>
            <b/>
            <sz val="9"/>
            <color indexed="81"/>
            <rFont val="Meiryo UI"/>
            <family val="3"/>
            <charset val="128"/>
          </rPr>
          <t>参加費・登録費は自動で計算されます。
金額が間違い無いか確認してください。</t>
        </r>
      </text>
    </comment>
    <comment ref="T10" authorId="0" shapeId="0" xr:uid="{00000000-0006-0000-0000-000005000000}">
      <text>
        <r>
          <rPr>
            <b/>
            <sz val="9"/>
            <color indexed="81"/>
            <rFont val="Meiryo UI"/>
            <family val="3"/>
            <charset val="128"/>
          </rPr>
          <t>合計金額が間違い無いか確認してください。
大会当日、申込責任者は
各クラブの合計金額を大会事務局へお支払いください。</t>
        </r>
      </text>
    </comment>
  </commentList>
</comments>
</file>

<file path=xl/sharedStrings.xml><?xml version="1.0" encoding="utf-8"?>
<sst xmlns="http://schemas.openxmlformats.org/spreadsheetml/2006/main" count="60" uniqueCount="44">
  <si>
    <t>区分</t>
    <rPh sb="0" eb="2">
      <t>クブン</t>
    </rPh>
    <phoneticPr fontId="1"/>
  </si>
  <si>
    <t>協会登録</t>
    <rPh sb="0" eb="2">
      <t>キョウカイ</t>
    </rPh>
    <rPh sb="2" eb="4">
      <t>トウロク</t>
    </rPh>
    <phoneticPr fontId="1"/>
  </si>
  <si>
    <t>一般</t>
    <rPh sb="0" eb="2">
      <t>イッパン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</si>
  <si>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</si>
  <si>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</si>
  <si>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参加費</t>
    <rPh sb="0" eb="3">
      <t>サンカヒ</t>
    </rPh>
    <phoneticPr fontId="1"/>
  </si>
  <si>
    <t>登録費</t>
    <rPh sb="0" eb="3">
      <t>トウロクヒ</t>
    </rPh>
    <phoneticPr fontId="1"/>
  </si>
  <si>
    <t>A</t>
    <phoneticPr fontId="1"/>
  </si>
  <si>
    <t>B</t>
    <phoneticPr fontId="1"/>
  </si>
  <si>
    <t>C</t>
    <phoneticPr fontId="1"/>
  </si>
  <si>
    <t>クラス</t>
    <phoneticPr fontId="1"/>
  </si>
  <si>
    <t>男女</t>
    <rPh sb="0" eb="2">
      <t>ダンジョ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</si>
  <si>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</si>
  <si>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</si>
  <si>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登録
（クラブ名）</t>
    <rPh sb="0" eb="2">
      <t>トウロク</t>
    </rPh>
    <rPh sb="7" eb="8">
      <t>メイ</t>
    </rPh>
    <phoneticPr fontId="1"/>
  </si>
  <si>
    <t>みどり　太郎</t>
    <rPh sb="4" eb="6">
      <t>タロウ</t>
    </rPh>
    <phoneticPr fontId="1"/>
  </si>
  <si>
    <t>みどり　花子</t>
    <rPh sb="4" eb="6">
      <t>ハナコ</t>
    </rPh>
    <phoneticPr fontId="1"/>
  </si>
  <si>
    <t>体協</t>
    <rPh sb="0" eb="2">
      <t>タイキョウ</t>
    </rPh>
    <phoneticPr fontId="1"/>
  </si>
  <si>
    <t>協会登録費</t>
    <rPh sb="0" eb="2">
      <t>キョウカイ</t>
    </rPh>
    <rPh sb="2" eb="4">
      <t>トウロク</t>
    </rPh>
    <rPh sb="4" eb="5">
      <t>ヒ</t>
    </rPh>
    <phoneticPr fontId="1"/>
  </si>
  <si>
    <t>合計</t>
    <rPh sb="0" eb="2">
      <t>ゴウケイ</t>
    </rPh>
    <phoneticPr fontId="1"/>
  </si>
  <si>
    <t>No.</t>
    <phoneticPr fontId="1"/>
  </si>
  <si>
    <t>（協会登録クラブ名を記入してください。）</t>
    <rPh sb="1" eb="3">
      <t>キョウカイ</t>
    </rPh>
    <rPh sb="3" eb="5">
      <t>トウロク</t>
    </rPh>
    <rPh sb="8" eb="9">
      <t>メイ</t>
    </rPh>
    <rPh sb="10" eb="12">
      <t>キニュウ</t>
    </rPh>
    <phoneticPr fontId="1"/>
  </si>
  <si>
    <t>クラブ</t>
    <phoneticPr fontId="1"/>
  </si>
  <si>
    <t>申込責任者</t>
    <rPh sb="0" eb="2">
      <t>モウシコミ</t>
    </rPh>
    <rPh sb="2" eb="5">
      <t>セキニンシャ</t>
    </rPh>
    <phoneticPr fontId="1"/>
  </si>
  <si>
    <t>連絡先TEL（必ず記入）</t>
    <rPh sb="0" eb="3">
      <t>レンラクサキ</t>
    </rPh>
    <rPh sb="7" eb="8">
      <t>カナラ</t>
    </rPh>
    <rPh sb="9" eb="11">
      <t>キニュウ</t>
    </rPh>
    <phoneticPr fontId="1"/>
  </si>
  <si>
    <t>円</t>
    <rPh sb="0" eb="1">
      <t>エン</t>
    </rPh>
    <phoneticPr fontId="1"/>
  </si>
  <si>
    <t>※H/PよりExcelをダウンロードし、下記のメモを参考に記入してください</t>
    <rPh sb="20" eb="22">
      <t>カキ</t>
    </rPh>
    <rPh sb="26" eb="28">
      <t>サンコウ</t>
    </rPh>
    <rPh sb="29" eb="31">
      <t>キニュウ</t>
    </rPh>
    <phoneticPr fontId="1"/>
  </si>
  <si>
    <t>A</t>
  </si>
  <si>
    <t>済</t>
    <rPh sb="0" eb="1">
      <t>ズミ</t>
    </rPh>
    <phoneticPr fontId="1"/>
  </si>
  <si>
    <t>未</t>
    <rPh sb="0" eb="1">
      <t>ミ</t>
    </rPh>
    <phoneticPr fontId="1"/>
  </si>
  <si>
    <t>例</t>
    <rPh sb="0" eb="1">
      <t>レイ</t>
    </rPh>
    <phoneticPr fontId="1"/>
  </si>
  <si>
    <t>第19回　みどり市市民バドミントン大会申込書</t>
    <rPh sb="0" eb="1">
      <t>ダイ</t>
    </rPh>
    <rPh sb="3" eb="4">
      <t>カイ</t>
    </rPh>
    <rPh sb="8" eb="9">
      <t>シ</t>
    </rPh>
    <rPh sb="9" eb="11">
      <t>シミン</t>
    </rPh>
    <rPh sb="17" eb="19">
      <t>タイカイ</t>
    </rPh>
    <rPh sb="19" eb="22">
      <t>モウシコミショ</t>
    </rPh>
    <phoneticPr fontId="1"/>
  </si>
  <si>
    <t>令和6年8月20日（火）19時必着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rPh sb="14" eb="15">
      <t>ジ</t>
    </rPh>
    <rPh sb="15" eb="17">
      <t>ヒッチャク</t>
    </rPh>
    <phoneticPr fontId="1"/>
  </si>
  <si>
    <t>初心者</t>
    <rPh sb="0" eb="3">
      <t>ショシンシャ</t>
    </rPh>
    <phoneticPr fontId="1"/>
  </si>
  <si>
    <t>みどり市在住、在勤、初心者講習受講者は、</t>
    <rPh sb="3" eb="4">
      <t>シ</t>
    </rPh>
    <rPh sb="4" eb="6">
      <t>ザイジュウ</t>
    </rPh>
    <rPh sb="7" eb="9">
      <t>ザイキン</t>
    </rPh>
    <rPh sb="10" eb="13">
      <t>ショシンシャ</t>
    </rPh>
    <rPh sb="13" eb="15">
      <t>コウシュウ</t>
    </rPh>
    <rPh sb="15" eb="18">
      <t>ジュコウシャ</t>
    </rPh>
    <phoneticPr fontId="1"/>
  </si>
  <si>
    <t>※みどり市市民バドミントン大会に限り</t>
    <rPh sb="4" eb="7">
      <t>シシミン</t>
    </rPh>
    <rPh sb="13" eb="15">
      <t>タイカイ</t>
    </rPh>
    <rPh sb="16" eb="17">
      <t>カギ</t>
    </rPh>
    <phoneticPr fontId="1"/>
  </si>
  <si>
    <t>その場合は、協会登録の欄は免除と選択</t>
    <rPh sb="2" eb="4">
      <t>バアイ</t>
    </rPh>
    <rPh sb="6" eb="10">
      <t>キョウカイトウロク</t>
    </rPh>
    <rPh sb="11" eb="12">
      <t>ラン</t>
    </rPh>
    <rPh sb="13" eb="15">
      <t>メンジョ</t>
    </rPh>
    <rPh sb="16" eb="18">
      <t>センタク</t>
    </rPh>
    <phoneticPr fontId="1"/>
  </si>
  <si>
    <t>してください。</t>
    <phoneticPr fontId="1"/>
  </si>
  <si>
    <t>免除</t>
    <rPh sb="0" eb="2">
      <t>メンジョ</t>
    </rPh>
    <phoneticPr fontId="1"/>
  </si>
  <si>
    <t xml:space="preserve">
氏名</t>
    <rPh sb="1" eb="3">
      <t>シメイ</t>
    </rPh>
    <phoneticPr fontId="1"/>
  </si>
  <si>
    <t>みどり市</t>
    <rPh sb="3" eb="4">
      <t>シ</t>
    </rPh>
    <phoneticPr fontId="1"/>
  </si>
  <si>
    <t>住所（市、郡までで可）</t>
    <rPh sb="0" eb="2">
      <t>ジュウショ</t>
    </rPh>
    <rPh sb="3" eb="4">
      <t>シ</t>
    </rPh>
    <rPh sb="5" eb="6">
      <t>グン</t>
    </rPh>
    <rPh sb="9" eb="10">
      <t>カ</t>
    </rPh>
    <phoneticPr fontId="1"/>
  </si>
  <si>
    <t>出来ます</t>
    <rPh sb="0" eb="2">
      <t>デキ</t>
    </rPh>
    <phoneticPr fontId="1"/>
  </si>
  <si>
    <t>みどり市バドミントン協会未登録でも参加を</t>
    <rPh sb="3" eb="4">
      <t>シ</t>
    </rPh>
    <rPh sb="10" eb="12">
      <t>キョウカイ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</si>
</sst>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24"/>
      <color theme="8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9"/>
      <color indexed="81"/>
      <name val="Meiryo UI"/>
      <family val="3"/>
      <charset val="128"/>
    </font>
    <font>
      <sz val="11"/>
      <color theme="0" tint="-0.249977111117893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0"/>
  <sheetViews>
    <sheetView tabSelected="1" topLeftCell="A5" zoomScale="85" zoomScaleNormal="85" zoomScalePageLayoutView="55" workbookViewId="0">
      <selection activeCell="J5" sqref="J5"/>
    </sheetView>
  </sheetViews>
  <sheetFormatPr defaultColWidth="8.94921875" defaultRowHeight="15.75" x14ac:dyDescent="0.2"/>
  <cols>
    <col min="1" max="7" width="8.94921875" style="2" hidden="1" customWidth="1"/>
    <col min="8" max="8" width="2.57421875" style="2" customWidth="1"/>
    <col min="9" max="9" width="4.65625" style="2" bestFit="1" customWidth="1"/>
    <col min="10" max="11" width="8.94921875" style="2"/>
    <col min="12" max="12" width="25.8671875" style="2" customWidth="1"/>
    <col min="13" max="13" width="11.3984375" style="2" bestFit="1" customWidth="1"/>
    <col min="14" max="14" width="11.27734375" style="2" bestFit="1" customWidth="1"/>
    <col min="15" max="15" width="12.50390625" style="2" customWidth="1"/>
    <col min="16" max="16" width="8.94921875" style="2"/>
    <col min="17" max="18" width="9.19140625" style="2" bestFit="1" customWidth="1"/>
    <col min="19" max="19" width="4.16796875" style="2" customWidth="1"/>
    <col min="20" max="20" width="14.21875" style="2" bestFit="1" customWidth="1"/>
    <col min="21" max="21" width="21.94140625" style="2" customWidth="1"/>
    <col min="22" max="22" width="8.94921875" style="2"/>
    <col min="23" max="23" width="8.94921875" style="2" customWidth="1"/>
    <col min="24" max="16384" width="8.94921875" style="2"/>
  </cols>
  <sheetData>
    <row r="1" spans="1:22" x14ac:dyDescent="0.2">
      <c r="H1" s="16" t="s">
        <v>26</v>
      </c>
    </row>
    <row r="2" spans="1:22" ht="33" x14ac:dyDescent="0.45">
      <c r="J2" s="3" t="s">
        <v>31</v>
      </c>
    </row>
    <row r="3" spans="1:22" ht="27" x14ac:dyDescent="0.35">
      <c r="K3" s="15" t="s">
        <v>21</v>
      </c>
    </row>
    <row r="4" spans="1:22" ht="33" x14ac:dyDescent="0.45">
      <c r="J4" s="4"/>
    </row>
    <row r="5" spans="1:22" ht="27.75" customHeight="1" x14ac:dyDescent="0.35">
      <c r="L5" s="5"/>
      <c r="M5" s="2" t="s">
        <v>22</v>
      </c>
      <c r="N5" s="2" t="s">
        <v>23</v>
      </c>
      <c r="O5" s="5"/>
      <c r="P5" s="29"/>
      <c r="Q5" s="29"/>
      <c r="R5" s="29"/>
    </row>
    <row r="6" spans="1:22" ht="21" customHeight="1" x14ac:dyDescent="0.2">
      <c r="I6" s="6"/>
      <c r="J6" s="6"/>
      <c r="K6" s="6"/>
      <c r="L6" s="7" t="s">
        <v>32</v>
      </c>
      <c r="M6" s="6"/>
      <c r="N6" s="6" t="s">
        <v>24</v>
      </c>
      <c r="O6" s="7"/>
      <c r="P6" s="22"/>
      <c r="Q6" s="30"/>
      <c r="R6" s="30"/>
    </row>
    <row r="7" spans="1:22" ht="16.5" x14ac:dyDescent="0.2">
      <c r="I7" s="6"/>
      <c r="J7" s="6"/>
      <c r="K7" s="6"/>
      <c r="L7" s="6"/>
      <c r="M7" s="6"/>
      <c r="N7" s="6"/>
      <c r="O7" s="6"/>
      <c r="P7" s="6"/>
      <c r="Q7" s="6"/>
      <c r="R7" s="6"/>
    </row>
    <row r="8" spans="1:22" ht="33" x14ac:dyDescent="0.3">
      <c r="A8" s="2" t="s">
        <v>10</v>
      </c>
      <c r="B8" s="2" t="s">
        <v>11</v>
      </c>
      <c r="C8" s="2" t="s">
        <v>0</v>
      </c>
      <c r="D8" s="2" t="s">
        <v>5</v>
      </c>
      <c r="E8" s="2" t="s">
        <v>1</v>
      </c>
      <c r="G8" s="2" t="s">
        <v>6</v>
      </c>
      <c r="I8" s="8" t="s">
        <v>20</v>
      </c>
      <c r="J8" s="28" t="s">
        <v>10</v>
      </c>
      <c r="K8" s="28"/>
      <c r="L8" s="20" t="s">
        <v>39</v>
      </c>
      <c r="M8" s="9" t="s">
        <v>14</v>
      </c>
      <c r="N8" s="1" t="s">
        <v>0</v>
      </c>
      <c r="O8" s="9" t="s">
        <v>41</v>
      </c>
      <c r="P8" s="1" t="s">
        <v>1</v>
      </c>
      <c r="Q8" s="1" t="s">
        <v>5</v>
      </c>
      <c r="R8" s="1" t="s">
        <v>6</v>
      </c>
      <c r="T8" s="10" t="s">
        <v>5</v>
      </c>
      <c r="U8" s="11">
        <f>SUM($Q$11:$Q$30)</f>
        <v>0</v>
      </c>
      <c r="V8" s="12" t="s">
        <v>25</v>
      </c>
    </row>
    <row r="9" spans="1:22" ht="24" x14ac:dyDescent="0.3">
      <c r="A9" s="17" t="s">
        <v>7</v>
      </c>
      <c r="B9" s="2" t="s">
        <v>12</v>
      </c>
      <c r="C9" s="2" t="s">
        <v>2</v>
      </c>
      <c r="D9" s="2">
        <v>1000</v>
      </c>
      <c r="E9" s="2" t="s">
        <v>28</v>
      </c>
      <c r="F9" s="2" t="str">
        <f>C9&amp;E9</f>
        <v>一般済</v>
      </c>
      <c r="G9" s="2">
        <v>0</v>
      </c>
      <c r="I9" s="26" t="s">
        <v>30</v>
      </c>
      <c r="J9" s="26" t="s">
        <v>27</v>
      </c>
      <c r="K9" s="1" t="s">
        <v>12</v>
      </c>
      <c r="L9" s="1" t="s">
        <v>15</v>
      </c>
      <c r="M9" s="1" t="s">
        <v>17</v>
      </c>
      <c r="N9" s="1" t="s">
        <v>2</v>
      </c>
      <c r="O9" s="20" t="s">
        <v>40</v>
      </c>
      <c r="P9" s="21" t="s">
        <v>28</v>
      </c>
      <c r="Q9" s="1">
        <f>IFERROR(VLOOKUP(N9,$C$9:$D$11,2),"")</f>
        <v>1000</v>
      </c>
      <c r="R9" s="1">
        <f>IFERROR(VLOOKUP(N9&amp;P9,$F$9:$G$17,2,FALSE),"")</f>
        <v>0</v>
      </c>
      <c r="T9" s="13" t="s">
        <v>18</v>
      </c>
      <c r="U9" s="11">
        <f>SUM($R$11:$R$30)</f>
        <v>0</v>
      </c>
      <c r="V9" s="12" t="s">
        <v>25</v>
      </c>
    </row>
    <row r="10" spans="1:22" ht="24" customHeight="1" x14ac:dyDescent="0.35">
      <c r="A10" s="17" t="s">
        <v>8</v>
      </c>
      <c r="B10" s="2" t="s">
        <v>13</v>
      </c>
      <c r="C10" s="2" t="s">
        <v>3</v>
      </c>
      <c r="D10" s="2">
        <v>500</v>
      </c>
      <c r="E10" s="2" t="s">
        <v>29</v>
      </c>
      <c r="F10" s="2" t="str">
        <f>C9&amp;E10</f>
        <v>一般未</v>
      </c>
      <c r="G10" s="2">
        <v>1000</v>
      </c>
      <c r="I10" s="27"/>
      <c r="J10" s="27"/>
      <c r="K10" s="1" t="s">
        <v>13</v>
      </c>
      <c r="L10" s="1" t="s">
        <v>16</v>
      </c>
      <c r="M10" s="1" t="s">
        <v>17</v>
      </c>
      <c r="N10" s="1" t="s">
        <v>3</v>
      </c>
      <c r="O10" s="19" t="s">
        <v>40</v>
      </c>
      <c r="P10" s="21" t="s">
        <v>29</v>
      </c>
      <c r="Q10" s="1">
        <f t="shared" ref="Q10:Q23" si="0">IFERROR(VLOOKUP(N10,$C$9:$D$11,2),"")</f>
        <v>500</v>
      </c>
      <c r="R10" s="24">
        <f t="shared" ref="R10:R27" si="1">IFERROR(VLOOKUP(N10&amp;P10,$F$9:$G$17,2,FALSE),"")</f>
        <v>1000</v>
      </c>
      <c r="T10" s="13" t="s">
        <v>19</v>
      </c>
      <c r="U10" s="14">
        <f>SUM($U$8:$U$9)</f>
        <v>0</v>
      </c>
      <c r="V10" s="12" t="s">
        <v>25</v>
      </c>
    </row>
    <row r="11" spans="1:22" ht="23.25" customHeight="1" x14ac:dyDescent="0.2">
      <c r="A11" s="17" t="s">
        <v>9</v>
      </c>
      <c r="C11" s="2" t="s">
        <v>4</v>
      </c>
      <c r="D11" s="2">
        <v>500</v>
      </c>
      <c r="E11" s="2" t="s">
        <v>38</v>
      </c>
      <c r="F11" s="2" t="str">
        <f>C9&amp;E11</f>
        <v>一般免除</v>
      </c>
      <c r="G11" s="2">
        <v>0</v>
      </c>
      <c r="I11" s="26">
        <v>1</v>
      </c>
      <c r="J11" s="26"/>
      <c r="K11" s="1"/>
      <c r="L11" s="1"/>
      <c r="M11" s="1"/>
      <c r="N11" s="25"/>
      <c r="O11" s="20"/>
      <c r="P11" s="25"/>
      <c r="Q11" s="23" t="str">
        <f>IFERROR(VLOOKUP(N11,$C$9:$D$11,2),"")</f>
        <v/>
      </c>
      <c r="R11" s="24" t="str">
        <f>IFERROR(VLOOKUP(N11&amp;P11,$F$9:$G$17,2,FALSE),"")</f>
        <v/>
      </c>
    </row>
    <row r="12" spans="1:22" ht="23.25" customHeight="1" x14ac:dyDescent="0.2">
      <c r="A12" s="17" t="s">
        <v>33</v>
      </c>
      <c r="F12" s="2" t="str">
        <f>C10&amp;E9</f>
        <v>高校生済</v>
      </c>
      <c r="G12" s="2">
        <v>0</v>
      </c>
      <c r="I12" s="27"/>
      <c r="J12" s="27"/>
      <c r="K12" s="1"/>
      <c r="L12" s="1"/>
      <c r="M12" s="1"/>
      <c r="N12" s="25"/>
      <c r="O12" s="25"/>
      <c r="P12" s="25"/>
      <c r="Q12" s="1" t="str">
        <f t="shared" si="0"/>
        <v/>
      </c>
      <c r="R12" s="24" t="str">
        <f t="shared" si="1"/>
        <v/>
      </c>
    </row>
    <row r="13" spans="1:22" ht="23.25" customHeight="1" x14ac:dyDescent="0.25">
      <c r="F13" s="2" t="str">
        <f>C10&amp;E10</f>
        <v>高校生未</v>
      </c>
      <c r="G13" s="2">
        <v>1000</v>
      </c>
      <c r="I13" s="26">
        <v>2</v>
      </c>
      <c r="J13" s="26"/>
      <c r="K13" s="1"/>
      <c r="L13" s="1"/>
      <c r="M13" s="1"/>
      <c r="N13" s="25"/>
      <c r="O13" s="20"/>
      <c r="P13" s="25"/>
      <c r="Q13" s="1" t="str">
        <f t="shared" si="0"/>
        <v/>
      </c>
      <c r="R13" s="24" t="str">
        <f t="shared" si="1"/>
        <v/>
      </c>
      <c r="T13" s="18" t="s">
        <v>35</v>
      </c>
    </row>
    <row r="14" spans="1:22" ht="23.25" customHeight="1" x14ac:dyDescent="0.25">
      <c r="F14" s="2" t="str">
        <f>C10&amp;E11</f>
        <v>高校生免除</v>
      </c>
      <c r="G14" s="2">
        <v>0</v>
      </c>
      <c r="I14" s="27"/>
      <c r="J14" s="27"/>
      <c r="K14" s="1"/>
      <c r="L14" s="1"/>
      <c r="M14" s="1"/>
      <c r="N14" s="25"/>
      <c r="O14" s="25"/>
      <c r="P14" s="25"/>
      <c r="Q14" s="1" t="str">
        <f t="shared" si="0"/>
        <v/>
      </c>
      <c r="R14" s="24" t="str">
        <f t="shared" si="1"/>
        <v/>
      </c>
      <c r="T14" s="18" t="s">
        <v>34</v>
      </c>
    </row>
    <row r="15" spans="1:22" ht="23.25" customHeight="1" x14ac:dyDescent="0.25">
      <c r="F15" s="2" t="str">
        <f>C11&amp;E9</f>
        <v>中学生済</v>
      </c>
      <c r="G15" s="2">
        <v>0</v>
      </c>
      <c r="I15" s="26">
        <v>3</v>
      </c>
      <c r="J15" s="26"/>
      <c r="K15" s="1"/>
      <c r="L15" s="1"/>
      <c r="M15" s="1"/>
      <c r="N15" s="25"/>
      <c r="O15" s="20"/>
      <c r="P15" s="25"/>
      <c r="Q15" s="1" t="str">
        <f t="shared" si="0"/>
        <v/>
      </c>
      <c r="R15" s="24" t="str">
        <f t="shared" si="1"/>
        <v/>
      </c>
      <c r="T15" s="18" t="s">
        <v>43</v>
      </c>
    </row>
    <row r="16" spans="1:22" ht="23.25" customHeight="1" x14ac:dyDescent="0.25">
      <c r="F16" s="2" t="str">
        <f>C11&amp;E10</f>
        <v>中学生未</v>
      </c>
      <c r="G16" s="2">
        <v>500</v>
      </c>
      <c r="I16" s="27"/>
      <c r="J16" s="27"/>
      <c r="K16" s="1"/>
      <c r="L16" s="1"/>
      <c r="M16" s="1"/>
      <c r="N16" s="25"/>
      <c r="O16" s="25"/>
      <c r="P16" s="25"/>
      <c r="Q16" s="1" t="str">
        <f t="shared" si="0"/>
        <v/>
      </c>
      <c r="R16" s="24" t="str">
        <f t="shared" si="1"/>
        <v/>
      </c>
      <c r="T16" s="18" t="s">
        <v>42</v>
      </c>
    </row>
    <row r="17" spans="6:20" ht="23.25" customHeight="1" x14ac:dyDescent="0.25">
      <c r="F17" s="2" t="str">
        <f>C11&amp;E11</f>
        <v>中学生免除</v>
      </c>
      <c r="G17" s="2">
        <v>0</v>
      </c>
      <c r="I17" s="26">
        <v>4</v>
      </c>
      <c r="J17" s="26"/>
      <c r="K17" s="1"/>
      <c r="L17" s="1"/>
      <c r="M17" s="1"/>
      <c r="N17" s="25"/>
      <c r="O17" s="20"/>
      <c r="P17" s="25"/>
      <c r="Q17" s="1" t="str">
        <f t="shared" si="0"/>
        <v/>
      </c>
      <c r="R17" s="24" t="str">
        <f t="shared" si="1"/>
        <v/>
      </c>
      <c r="T17" s="18" t="s">
        <v>36</v>
      </c>
    </row>
    <row r="18" spans="6:20" ht="23.25" customHeight="1" x14ac:dyDescent="0.25">
      <c r="I18" s="27"/>
      <c r="J18" s="27"/>
      <c r="K18" s="1"/>
      <c r="L18" s="1"/>
      <c r="M18" s="1"/>
      <c r="N18" s="25"/>
      <c r="O18" s="25"/>
      <c r="P18" s="25"/>
      <c r="Q18" s="1" t="str">
        <f t="shared" si="0"/>
        <v/>
      </c>
      <c r="R18" s="24" t="str">
        <f t="shared" si="1"/>
        <v/>
      </c>
      <c r="T18" s="18" t="s">
        <v>37</v>
      </c>
    </row>
    <row r="19" spans="6:20" ht="23.25" customHeight="1" x14ac:dyDescent="0.2">
      <c r="I19" s="26">
        <v>5</v>
      </c>
      <c r="J19" s="26"/>
      <c r="K19" s="1"/>
      <c r="L19" s="1"/>
      <c r="M19" s="1"/>
      <c r="N19" s="25"/>
      <c r="O19" s="20"/>
      <c r="P19" s="25"/>
      <c r="Q19" s="1" t="str">
        <f t="shared" si="0"/>
        <v/>
      </c>
      <c r="R19" s="24" t="str">
        <f t="shared" si="1"/>
        <v/>
      </c>
    </row>
    <row r="20" spans="6:20" ht="23.25" customHeight="1" x14ac:dyDescent="0.2">
      <c r="I20" s="27"/>
      <c r="J20" s="27"/>
      <c r="K20" s="1"/>
      <c r="L20" s="1"/>
      <c r="M20" s="1"/>
      <c r="N20" s="25"/>
      <c r="O20" s="25"/>
      <c r="P20" s="25"/>
      <c r="Q20" s="1" t="str">
        <f t="shared" si="0"/>
        <v/>
      </c>
      <c r="R20" s="24" t="str">
        <f t="shared" si="1"/>
        <v/>
      </c>
    </row>
    <row r="21" spans="6:20" ht="23.25" customHeight="1" x14ac:dyDescent="0.2">
      <c r="I21" s="26">
        <v>6</v>
      </c>
      <c r="J21" s="26"/>
      <c r="K21" s="1"/>
      <c r="L21" s="1"/>
      <c r="M21" s="1"/>
      <c r="N21" s="25"/>
      <c r="O21" s="20"/>
      <c r="P21" s="25"/>
      <c r="Q21" s="1" t="str">
        <f t="shared" si="0"/>
        <v/>
      </c>
      <c r="R21" s="24" t="str">
        <f t="shared" si="1"/>
        <v/>
      </c>
    </row>
    <row r="22" spans="6:20" ht="23.25" customHeight="1" x14ac:dyDescent="0.2">
      <c r="I22" s="27"/>
      <c r="J22" s="27"/>
      <c r="K22" s="1"/>
      <c r="L22" s="1"/>
      <c r="M22" s="1"/>
      <c r="N22" s="25"/>
      <c r="O22" s="25"/>
      <c r="P22" s="25"/>
      <c r="Q22" s="1" t="str">
        <f t="shared" si="0"/>
        <v/>
      </c>
      <c r="R22" s="24" t="str">
        <f t="shared" si="1"/>
        <v/>
      </c>
    </row>
    <row r="23" spans="6:20" ht="23.25" customHeight="1" x14ac:dyDescent="0.2">
      <c r="I23" s="26">
        <v>7</v>
      </c>
      <c r="J23" s="26"/>
      <c r="K23" s="1"/>
      <c r="L23" s="1"/>
      <c r="M23" s="1"/>
      <c r="N23" s="25"/>
      <c r="O23" s="20"/>
      <c r="P23" s="25"/>
      <c r="Q23" s="1" t="str">
        <f t="shared" si="0"/>
        <v/>
      </c>
      <c r="R23" s="24" t="str">
        <f t="shared" si="1"/>
        <v/>
      </c>
    </row>
    <row r="24" spans="6:20" ht="23.25" customHeight="1" x14ac:dyDescent="0.2">
      <c r="I24" s="27"/>
      <c r="J24" s="27"/>
      <c r="K24" s="1"/>
      <c r="L24" s="1"/>
      <c r="M24" s="1"/>
      <c r="N24" s="25"/>
      <c r="O24" s="25"/>
      <c r="P24" s="25"/>
      <c r="Q24" s="1" t="str">
        <f t="shared" ref="Q24:Q25" si="2">IFERROR(VLOOKUP(N24,$C$9:$D$11,2),"")</f>
        <v/>
      </c>
      <c r="R24" s="24" t="str">
        <f t="shared" si="1"/>
        <v/>
      </c>
    </row>
    <row r="25" spans="6:20" ht="23.25" customHeight="1" x14ac:dyDescent="0.2">
      <c r="I25" s="26">
        <v>8</v>
      </c>
      <c r="J25" s="26"/>
      <c r="K25" s="1"/>
      <c r="L25" s="1"/>
      <c r="M25" s="1"/>
      <c r="N25" s="25"/>
      <c r="O25" s="20"/>
      <c r="P25" s="25"/>
      <c r="Q25" s="1" t="str">
        <f t="shared" si="2"/>
        <v/>
      </c>
      <c r="R25" s="24" t="str">
        <f t="shared" si="1"/>
        <v/>
      </c>
    </row>
    <row r="26" spans="6:20" ht="23.25" customHeight="1" x14ac:dyDescent="0.2">
      <c r="I26" s="27"/>
      <c r="J26" s="27"/>
      <c r="K26" s="1"/>
      <c r="L26" s="1"/>
      <c r="M26" s="1"/>
      <c r="N26" s="25"/>
      <c r="O26" s="25"/>
      <c r="P26" s="25"/>
      <c r="Q26" s="1" t="str">
        <f t="shared" ref="Q26:Q28" si="3">IFERROR(VLOOKUP(N26,$C$9:$D$11,2),"")</f>
        <v/>
      </c>
      <c r="R26" s="24" t="str">
        <f t="shared" si="1"/>
        <v/>
      </c>
    </row>
    <row r="27" spans="6:20" ht="23.25" customHeight="1" x14ac:dyDescent="0.2">
      <c r="I27" s="26">
        <v>9</v>
      </c>
      <c r="J27" s="26"/>
      <c r="K27" s="1"/>
      <c r="L27" s="1"/>
      <c r="M27" s="1"/>
      <c r="N27" s="25"/>
      <c r="O27" s="20"/>
      <c r="P27" s="25"/>
      <c r="Q27" s="1" t="str">
        <f t="shared" si="3"/>
        <v/>
      </c>
      <c r="R27" s="24" t="str">
        <f t="shared" si="1"/>
        <v/>
      </c>
    </row>
    <row r="28" spans="6:20" ht="23.25" customHeight="1" x14ac:dyDescent="0.2">
      <c r="I28" s="27"/>
      <c r="J28" s="27"/>
      <c r="K28" s="1"/>
      <c r="L28" s="1"/>
      <c r="M28" s="1"/>
      <c r="N28" s="25"/>
      <c r="O28" s="25"/>
      <c r="P28" s="25"/>
      <c r="Q28" s="1" t="str">
        <f t="shared" si="3"/>
        <v/>
      </c>
      <c r="R28" s="24" t="str">
        <f>IFERROR(VLOOKUP(N28&amp;P28,$F$9:$G$17,2,FALSE),"")</f>
        <v/>
      </c>
    </row>
    <row r="29" spans="6:20" ht="20.25" customHeight="1" x14ac:dyDescent="0.2">
      <c r="I29" s="26">
        <v>10</v>
      </c>
      <c r="J29" s="26"/>
      <c r="K29" s="24"/>
      <c r="L29" s="24"/>
      <c r="M29" s="24"/>
      <c r="N29" s="25"/>
      <c r="O29" s="20"/>
      <c r="P29" s="25"/>
      <c r="Q29" s="24" t="str">
        <f t="shared" ref="Q29:Q30" si="4">IFERROR(VLOOKUP(N29,$C$9:$D$11,2),"")</f>
        <v/>
      </c>
      <c r="R29" s="24" t="str">
        <f t="shared" ref="R29:R30" si="5">IFERROR(VLOOKUP(N29&amp;P29,$F$9:$G$17,2,FALSE),"")</f>
        <v/>
      </c>
    </row>
    <row r="30" spans="6:20" ht="24" customHeight="1" x14ac:dyDescent="0.2">
      <c r="I30" s="27"/>
      <c r="J30" s="27"/>
      <c r="K30" s="24"/>
      <c r="L30" s="24"/>
      <c r="M30" s="24"/>
      <c r="N30" s="25"/>
      <c r="O30" s="25"/>
      <c r="P30" s="25"/>
      <c r="Q30" s="24" t="str">
        <f t="shared" si="4"/>
        <v/>
      </c>
      <c r="R30" s="24" t="str">
        <f>IFERROR(VLOOKUP(N30&amp;P30,$F$9:$G$17,2,FALSE),"")</f>
        <v/>
      </c>
    </row>
  </sheetData>
  <mergeCells count="25">
    <mergeCell ref="J8:K8"/>
    <mergeCell ref="P5:R5"/>
    <mergeCell ref="Q6:R6"/>
    <mergeCell ref="I9:I10"/>
    <mergeCell ref="I11:I12"/>
    <mergeCell ref="J9:J10"/>
    <mergeCell ref="J11:J12"/>
    <mergeCell ref="J23:J24"/>
    <mergeCell ref="I23:I24"/>
    <mergeCell ref="I13:I14"/>
    <mergeCell ref="I15:I16"/>
    <mergeCell ref="I17:I18"/>
    <mergeCell ref="I19:I20"/>
    <mergeCell ref="I21:I22"/>
    <mergeCell ref="J13:J14"/>
    <mergeCell ref="J15:J16"/>
    <mergeCell ref="J17:J18"/>
    <mergeCell ref="J19:J20"/>
    <mergeCell ref="J21:J22"/>
    <mergeCell ref="I29:I30"/>
    <mergeCell ref="J29:J30"/>
    <mergeCell ref="I25:I26"/>
    <mergeCell ref="J25:J26"/>
    <mergeCell ref="I27:I28"/>
    <mergeCell ref="J27:J28"/>
  </mergeCells>
  <phoneticPr fontId="1"/>
  <dataValidations count="5">
    <dataValidation type="list" allowBlank="1" showInputMessage="1" showErrorMessage="1" sqref="N9:N30" xr:uid="{00000000-0002-0000-0000-000000000000}">
      <formula1>$C$9:$C$11</formula1>
    </dataValidation>
    <dataValidation type="list" allowBlank="1" showInputMessage="1" showErrorMessage="1" sqref="J9" xr:uid="{00000000-0002-0000-0000-000001000000}">
      <formula1>$A$9:$A$11</formula1>
    </dataValidation>
    <dataValidation type="list" allowBlank="1" showInputMessage="1" showErrorMessage="1" sqref="K9:K30" xr:uid="{00000000-0002-0000-0000-000002000000}">
      <formula1>$B$9:$B$10</formula1>
    </dataValidation>
    <dataValidation type="list" allowBlank="1" showInputMessage="1" showErrorMessage="1" sqref="J11:J30" xr:uid="{00000000-0002-0000-0000-000003000000}">
      <formula1>$A$9:$A$12</formula1>
    </dataValidation>
    <dataValidation type="list" allowBlank="1" showInputMessage="1" showErrorMessage="1" sqref="P9:P30" xr:uid="{00000000-0002-0000-0000-000004000000}">
      <formula1>$E$9:$E$11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大会申込書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MCJ-OTA-HIDETAKE 太田 秀岳</dc:creator>
  <cp:lastModifiedBy>cim</cp:lastModifiedBy>
  <cp:lastPrinted>2024-07-18T08:14:55Z</cp:lastPrinted>
  <dcterms:created xsi:type="dcterms:W3CDTF">2015-06-05T18:17:20Z</dcterms:created>
  <dcterms:modified xsi:type="dcterms:W3CDTF">2024-07-18T08:29:36Z</dcterms:modified>
</cp:coreProperties>
</file>