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45"/>
  </bookViews>
  <sheets>
    <sheet name="春季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1" i="1" l="1"/>
  <c r="H11" i="1" l="1"/>
  <c r="H10" i="1"/>
  <c r="H9" i="1"/>
  <c r="D27" i="1" l="1"/>
  <c r="D23" i="1"/>
  <c r="D13" i="1"/>
  <c r="D6" i="1"/>
  <c r="E1" i="1"/>
  <c r="A1" i="1"/>
</calcChain>
</file>

<file path=xl/sharedStrings.xml><?xml version="1.0" encoding="utf-8"?>
<sst xmlns="http://schemas.openxmlformats.org/spreadsheetml/2006/main" count="114" uniqueCount="81">
  <si>
    <t>一般参加者詳細</t>
    <rPh sb="0" eb="2">
      <t>イッパン</t>
    </rPh>
    <rPh sb="2" eb="5">
      <t>サンカシャ</t>
    </rPh>
    <rPh sb="5" eb="7">
      <t>ショウサイ</t>
    </rPh>
    <phoneticPr fontId="3"/>
  </si>
  <si>
    <t>申込年月日</t>
    <rPh sb="0" eb="2">
      <t>モウシコミ</t>
    </rPh>
    <rPh sb="2" eb="5">
      <t>ネンガッピ</t>
    </rPh>
    <phoneticPr fontId="3"/>
  </si>
  <si>
    <t>主催</t>
  </si>
  <si>
    <t>調布市バドミントン連盟</t>
  </si>
  <si>
    <t>クラブ名</t>
  </si>
  <si>
    <t>申込責任者</t>
    <rPh sb="0" eb="1">
      <t>モウ</t>
    </rPh>
    <rPh sb="1" eb="2">
      <t>コ</t>
    </rPh>
    <rPh sb="2" eb="5">
      <t>セキニンシャ</t>
    </rPh>
    <phoneticPr fontId="3"/>
  </si>
  <si>
    <t>連絡先：</t>
    <rPh sb="0" eb="3">
      <t>レンラクサキ</t>
    </rPh>
    <phoneticPr fontId="3"/>
  </si>
  <si>
    <t>★在住</t>
    <rPh sb="1" eb="3">
      <t>ザイジュウ</t>
    </rPh>
    <phoneticPr fontId="3"/>
  </si>
  <si>
    <t>申込責任者</t>
    <rPh sb="0" eb="2">
      <t>モウシコミ</t>
    </rPh>
    <rPh sb="2" eb="5">
      <t>セキニンシャ</t>
    </rPh>
    <phoneticPr fontId="3"/>
  </si>
  <si>
    <t>後援</t>
  </si>
  <si>
    <t>(公社)調布市体育協会</t>
    <phoneticPr fontId="3" type="Hiragana" alignment="center"/>
  </si>
  <si>
    <t>氏名（ふりがな必須）</t>
    <rPh sb="0" eb="2">
      <t>シメイ</t>
    </rPh>
    <rPh sb="7" eb="9">
      <t>ヒッス</t>
    </rPh>
    <phoneticPr fontId="3"/>
  </si>
  <si>
    <t>住所</t>
    <rPh sb="0" eb="2">
      <t>ジュウショ</t>
    </rPh>
    <phoneticPr fontId="3"/>
  </si>
  <si>
    <t>TEL</t>
    <phoneticPr fontId="3"/>
  </si>
  <si>
    <t>生年月日</t>
    <rPh sb="0" eb="2">
      <t>セイネン</t>
    </rPh>
    <rPh sb="2" eb="4">
      <t>ガッピ</t>
    </rPh>
    <phoneticPr fontId="3"/>
  </si>
  <si>
    <t>協賛</t>
  </si>
  <si>
    <t>ヨネックス株式会社</t>
  </si>
  <si>
    <t>※氏名は必ずフルネームで。読違えが起きやすい姓にはふりがなも記入のこと。ランキング順に記入すること。</t>
    <rPh sb="22" eb="23">
      <t>セイ</t>
    </rPh>
    <phoneticPr fontId="3"/>
  </si>
  <si>
    <t>調布市</t>
    <rPh sb="0" eb="3">
      <t>チョウフシ</t>
    </rPh>
    <phoneticPr fontId="3"/>
  </si>
  <si>
    <t>（　　　　　　）</t>
    <phoneticPr fontId="3"/>
  </si>
  <si>
    <t>日時</t>
  </si>
  <si>
    <t>※未登録者には△を、未登録で今回登録する者には▲を付けること。</t>
    <phoneticPr fontId="3"/>
  </si>
  <si>
    <t>　　　　　-</t>
    <phoneticPr fontId="3" type="Hiragana"/>
  </si>
  <si>
    <t>会場</t>
  </si>
  <si>
    <t>調布市総合体育館</t>
  </si>
  <si>
    <t>※登録の際には連盟登録申込書(追加）を使用すること。</t>
    <rPh sb="4" eb="5">
      <t>サイ</t>
    </rPh>
    <rPh sb="7" eb="9">
      <t>レンメイ</t>
    </rPh>
    <rPh sb="9" eb="11">
      <t>トウロク</t>
    </rPh>
    <rPh sb="11" eb="13">
      <t>モウシコミ</t>
    </rPh>
    <rPh sb="13" eb="14">
      <t>ショ</t>
    </rPh>
    <rPh sb="15" eb="17">
      <t>ツイカ</t>
    </rPh>
    <phoneticPr fontId="3"/>
  </si>
  <si>
    <t>種目</t>
  </si>
  <si>
    <t>ダブルス個人戦：男子１部・２部・３部</t>
    <phoneticPr fontId="3"/>
  </si>
  <si>
    <t>参加費（＠1ペア）</t>
    <phoneticPr fontId="3" type="Hiragana" alignment="center"/>
  </si>
  <si>
    <t>　　　　　　　　　　 女子１部・２部・３部</t>
    <phoneticPr fontId="3"/>
  </si>
  <si>
    <t>\2,000(登録者×2) ×</t>
    <phoneticPr fontId="3"/>
  </si>
  <si>
    <t>競技規則</t>
  </si>
  <si>
    <t>(公財）日本バドミントン協会の定める現行規則、並びに当大会運営規則による。</t>
    <rPh sb="1" eb="2">
      <t>こう</t>
    </rPh>
    <phoneticPr fontId="3" type="Hiragana" alignment="center"/>
  </si>
  <si>
    <t>\2,500(登録者+一般) ×</t>
    <phoneticPr fontId="3"/>
  </si>
  <si>
    <t>競技方法</t>
  </si>
  <si>
    <t>各種目別トーナメント戦とする。</t>
    <phoneticPr fontId="3"/>
  </si>
  <si>
    <t>\3,000(一般×2) ×</t>
    <phoneticPr fontId="3"/>
  </si>
  <si>
    <t>試合球</t>
  </si>
  <si>
    <t>（公財）日本バドミントン協会検定合格球</t>
    <rPh sb="1" eb="2">
      <t>コウ</t>
    </rPh>
    <phoneticPr fontId="3"/>
  </si>
  <si>
    <t>参加資格</t>
  </si>
  <si>
    <t>男子１部</t>
  </si>
  <si>
    <t>男子２部</t>
  </si>
  <si>
    <t>男子３部</t>
    <phoneticPr fontId="3"/>
  </si>
  <si>
    <t>　　または調布市在住・在勤・在学（高校以上）いずれかの未登録者。</t>
    <phoneticPr fontId="3"/>
  </si>
  <si>
    <r>
      <t>男子１部</t>
    </r>
    <r>
      <rPr>
        <sz val="10"/>
        <rFont val="ＭＳ Ｐゴシック"/>
        <family val="3"/>
        <charset val="128"/>
      </rPr>
      <t>：過去１年の大会にて１部１～３位の者、前大会２部よりの昇部者、及び希望者</t>
    </r>
    <phoneticPr fontId="3"/>
  </si>
  <si>
    <r>
      <t>女子１部</t>
    </r>
    <r>
      <rPr>
        <sz val="10"/>
        <rFont val="ＭＳ Ｐゴシック"/>
        <family val="3"/>
        <charset val="128"/>
      </rPr>
      <t>：過去大会での１部有資格者、前大会２部よりの昇部者、及び希望者</t>
    </r>
    <phoneticPr fontId="3"/>
  </si>
  <si>
    <r>
      <t>２部</t>
    </r>
    <r>
      <rPr>
        <sz val="10"/>
        <rFont val="ＭＳ Ｐゴシック"/>
        <family val="3"/>
        <charset val="128"/>
      </rPr>
      <t>：過去大会での２部有資格者、前大会３部よりの昇部者、及び１部有資格者を除く希望者</t>
    </r>
    <phoneticPr fontId="3"/>
  </si>
  <si>
    <r>
      <t>３部</t>
    </r>
    <r>
      <rPr>
        <sz val="10"/>
        <rFont val="ＭＳ Ｐゴシック"/>
        <family val="3"/>
        <charset val="128"/>
      </rPr>
      <t>：１部・２部有資格者を除く希望者</t>
    </r>
    <phoneticPr fontId="3"/>
  </si>
  <si>
    <t>※女子１部有資格者で５０歳以上の場合、希望があれば２部参加を認める</t>
    <phoneticPr fontId="3"/>
  </si>
  <si>
    <t>※男女とも６０歳以上の場合は希望する部に参加を認める</t>
    <rPh sb="1" eb="3">
      <t>ダンジョ</t>
    </rPh>
    <rPh sb="7" eb="8">
      <t>サイ</t>
    </rPh>
    <rPh sb="8" eb="10">
      <t>イジョウ</t>
    </rPh>
    <rPh sb="11" eb="13">
      <t>バアイ</t>
    </rPh>
    <rPh sb="14" eb="16">
      <t>キボウ</t>
    </rPh>
    <rPh sb="18" eb="19">
      <t>ブ</t>
    </rPh>
    <rPh sb="20" eb="22">
      <t>サンカ</t>
    </rPh>
    <rPh sb="23" eb="24">
      <t>ミト</t>
    </rPh>
    <phoneticPr fontId="3"/>
  </si>
  <si>
    <t>参加費</t>
  </si>
  <si>
    <t>１ペア２，０００円（未登録者は１ペア３，０００円）</t>
    <phoneticPr fontId="3"/>
  </si>
  <si>
    <t>※参加費は組合せ会場へ持参のこと。棄権の場合でも返金はしない。</t>
    <phoneticPr fontId="3"/>
  </si>
  <si>
    <t>締切</t>
    <rPh sb="0" eb="2">
      <t>シメキリ</t>
    </rPh>
    <phoneticPr fontId="3"/>
  </si>
  <si>
    <t>電話、FAX及び締切日後の申込は認めない。</t>
    <rPh sb="0" eb="2">
      <t>でんわ</t>
    </rPh>
    <rPh sb="6" eb="7">
      <t>およ</t>
    </rPh>
    <phoneticPr fontId="3" type="Hiragana" alignment="center"/>
  </si>
  <si>
    <t>★在勤・在学</t>
    <rPh sb="1" eb="3">
      <t>ザイキン</t>
    </rPh>
    <rPh sb="4" eb="6">
      <t>ザイガク</t>
    </rPh>
    <phoneticPr fontId="3"/>
  </si>
  <si>
    <t>申込先</t>
  </si>
  <si>
    <t>〒182-0015　調布市八雲台1-33-16</t>
    <rPh sb="10" eb="13">
      <t>ちょうふし</t>
    </rPh>
    <rPh sb="13" eb="16">
      <t>やくもだい</t>
    </rPh>
    <phoneticPr fontId="3" type="Hiragana" alignment="center"/>
  </si>
  <si>
    <t>女子１部</t>
    <rPh sb="0" eb="2">
      <t>ジョシ</t>
    </rPh>
    <phoneticPr fontId="3"/>
  </si>
  <si>
    <t>女子２部</t>
    <rPh sb="0" eb="2">
      <t>ジョシ</t>
    </rPh>
    <phoneticPr fontId="3"/>
  </si>
  <si>
    <t>女子３部</t>
    <rPh sb="0" eb="2">
      <t>ジョシ</t>
    </rPh>
    <rPh sb="3" eb="4">
      <t>ブ</t>
    </rPh>
    <phoneticPr fontId="3"/>
  </si>
  <si>
    <t>連絡先TEL</t>
    <rPh sb="0" eb="2">
      <t>レンラク</t>
    </rPh>
    <rPh sb="2" eb="3">
      <t>サキ</t>
    </rPh>
    <phoneticPr fontId="3"/>
  </si>
  <si>
    <t>中村　真理子 　TEL　042-488-4430</t>
    <rPh sb="0" eb="2">
      <t>なかむら</t>
    </rPh>
    <rPh sb="3" eb="6">
      <t>まりこ</t>
    </rPh>
    <phoneticPr fontId="3" type="Hiragana" alignment="center"/>
  </si>
  <si>
    <t>勤務先名/学校名</t>
  </si>
  <si>
    <t>勤務先住所/学校住所</t>
    <rPh sb="3" eb="5">
      <t>ジュウショ</t>
    </rPh>
    <phoneticPr fontId="3"/>
  </si>
  <si>
    <t>勤務先TEL/学校ＴＥＬ</t>
    <rPh sb="0" eb="3">
      <t>キンムサキ</t>
    </rPh>
    <rPh sb="7" eb="9">
      <t>ガッコウ</t>
    </rPh>
    <phoneticPr fontId="3"/>
  </si>
  <si>
    <t>組合せ会議</t>
    <rPh sb="0" eb="1">
      <t>ク</t>
    </rPh>
    <rPh sb="1" eb="2">
      <t>ア</t>
    </rPh>
    <rPh sb="3" eb="5">
      <t>カイギ</t>
    </rPh>
    <phoneticPr fontId="3"/>
  </si>
  <si>
    <t>　　　　-　　　-</t>
    <phoneticPr fontId="3" type="Hiragana"/>
  </si>
  <si>
    <t>※組合せ会議会場で(公社)調布市体育協会発行の割引駐車券の配布を行う。</t>
    <phoneticPr fontId="3"/>
  </si>
  <si>
    <t>　　　　-　　　-</t>
  </si>
  <si>
    <t>その他</t>
  </si>
  <si>
    <t>(1)１人１種目とする。</t>
    <phoneticPr fontId="3"/>
  </si>
  <si>
    <t>(2)ウェアは（公財）日本バドミントン協会審査合格品とする。</t>
    <rPh sb="8" eb="9">
      <t>コウ</t>
    </rPh>
    <phoneticPr fontId="3"/>
  </si>
  <si>
    <t>(3)競技上の事故については、応急処置のみ主催者側で行う。</t>
    <phoneticPr fontId="3"/>
  </si>
  <si>
    <t xml:space="preserve">   それ以上の責任は負わない。</t>
    <phoneticPr fontId="3"/>
  </si>
  <si>
    <t>(4)大会の対戦表、結果は調布市バドミントン連盟公式HPに掲載する。</t>
    <rPh sb="3" eb="5">
      <t>タイカイ</t>
    </rPh>
    <rPh sb="6" eb="8">
      <t>タイセン</t>
    </rPh>
    <rPh sb="8" eb="9">
      <t>ヒョウ</t>
    </rPh>
    <rPh sb="10" eb="12">
      <t>ケッカ</t>
    </rPh>
    <rPh sb="13" eb="16">
      <t>チョウフシ</t>
    </rPh>
    <rPh sb="22" eb="24">
      <t>レンメイ</t>
    </rPh>
    <rPh sb="24" eb="26">
      <t>コウシキ</t>
    </rPh>
    <rPh sb="29" eb="31">
      <t>ケイサイ</t>
    </rPh>
    <phoneticPr fontId="3"/>
  </si>
  <si>
    <t>※各部とも４ペア以上で成立。エントリー数が少なく成立しなかった場合、他の部に組み入れることがあります。</t>
    <rPh sb="1" eb="2">
      <t>カク</t>
    </rPh>
    <rPh sb="2" eb="3">
      <t>ブ</t>
    </rPh>
    <rPh sb="8" eb="10">
      <t>イジョウ</t>
    </rPh>
    <rPh sb="11" eb="13">
      <t>セイリツ</t>
    </rPh>
    <rPh sb="19" eb="20">
      <t>スウ</t>
    </rPh>
    <rPh sb="21" eb="22">
      <t>スク</t>
    </rPh>
    <rPh sb="24" eb="26">
      <t>セイリツ</t>
    </rPh>
    <rPh sb="31" eb="33">
      <t>バアイ</t>
    </rPh>
    <rPh sb="34" eb="35">
      <t>ホカ</t>
    </rPh>
    <rPh sb="36" eb="37">
      <t>ブ</t>
    </rPh>
    <rPh sb="38" eb="39">
      <t>ク</t>
    </rPh>
    <rPh sb="40" eb="41">
      <t>イ</t>
    </rPh>
    <phoneticPr fontId="3"/>
  </si>
  <si>
    <t>※連盟追加登録がある場合は所定の用紙をご提出ください。</t>
    <rPh sb="1" eb="3">
      <t>レンメイ</t>
    </rPh>
    <rPh sb="3" eb="5">
      <t>ツイカ</t>
    </rPh>
    <rPh sb="5" eb="7">
      <t>トウロク</t>
    </rPh>
    <rPh sb="10" eb="12">
      <t>バアイ</t>
    </rPh>
    <rPh sb="13" eb="15">
      <t>ショテイ</t>
    </rPh>
    <rPh sb="16" eb="18">
      <t>ヨウシ</t>
    </rPh>
    <rPh sb="20" eb="22">
      <t>テイシュツ</t>
    </rPh>
    <phoneticPr fontId="3"/>
  </si>
  <si>
    <t>※一般参加の方は「一般参加者詳細」用紙に住所・氏名・電話番号・生年月日を記入して申込書と同送してください。</t>
    <rPh sb="1" eb="3">
      <t>イッパン</t>
    </rPh>
    <rPh sb="3" eb="5">
      <t>サンカ</t>
    </rPh>
    <rPh sb="6" eb="7">
      <t>カタ</t>
    </rPh>
    <rPh sb="9" eb="11">
      <t>イッパン</t>
    </rPh>
    <rPh sb="11" eb="14">
      <t>サンカシャ</t>
    </rPh>
    <rPh sb="14" eb="16">
      <t>ショウサイ</t>
    </rPh>
    <rPh sb="17" eb="19">
      <t>ヨウシ</t>
    </rPh>
    <rPh sb="20" eb="22">
      <t>ジュウショ</t>
    </rPh>
    <rPh sb="23" eb="25">
      <t>シメイ</t>
    </rPh>
    <rPh sb="26" eb="28">
      <t>デンワ</t>
    </rPh>
    <rPh sb="28" eb="30">
      <t>バンゴウ</t>
    </rPh>
    <rPh sb="31" eb="33">
      <t>セイネン</t>
    </rPh>
    <rPh sb="33" eb="35">
      <t>ガッピ</t>
    </rPh>
    <rPh sb="36" eb="38">
      <t>キニュウ</t>
    </rPh>
    <rPh sb="40" eb="43">
      <t>モウシコミショ</t>
    </rPh>
    <rPh sb="44" eb="45">
      <t>ドウ</t>
    </rPh>
    <rPh sb="45" eb="46">
      <t>ソウ</t>
    </rPh>
    <phoneticPr fontId="3"/>
  </si>
  <si>
    <t>　在勤・在学資格で申し込みされる場合は必要な情報（勤務先・学校名）もご記入ください。</t>
    <rPh sb="1" eb="3">
      <t>ザイキン</t>
    </rPh>
    <rPh sb="4" eb="6">
      <t>ザイガク</t>
    </rPh>
    <rPh sb="6" eb="8">
      <t>シカク</t>
    </rPh>
    <rPh sb="9" eb="10">
      <t>モウ</t>
    </rPh>
    <rPh sb="11" eb="12">
      <t>コ</t>
    </rPh>
    <rPh sb="16" eb="18">
      <t>バアイ</t>
    </rPh>
    <rPh sb="19" eb="21">
      <t>ヒツヨウ</t>
    </rPh>
    <rPh sb="22" eb="24">
      <t>ジョウホウ</t>
    </rPh>
    <rPh sb="25" eb="28">
      <t>キンムサキ</t>
    </rPh>
    <rPh sb="29" eb="31">
      <t>ガッコウ</t>
    </rPh>
    <rPh sb="31" eb="32">
      <t>メイ</t>
    </rPh>
    <rPh sb="35" eb="37">
      <t>キニュウ</t>
    </rPh>
    <phoneticPr fontId="3"/>
  </si>
  <si>
    <t xml:space="preserve">   白を基調としたものに限り、審査合格品以外も認める（Ｔシャツは不可）。</t>
    <rPh sb="33" eb="35">
      <t>フカ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</si>
</sst>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,##0_);[Red]\(#,##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distributed" vertical="center"/>
    </xf>
    <xf numFmtId="49" fontId="4" fillId="2" borderId="0" xfId="0" applyNumberFormat="1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2" borderId="0" xfId="0" applyNumberFormat="1" applyFont="1" applyFill="1" applyAlignment="1">
      <alignment horizontal="justify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6" fontId="6" fillId="2" borderId="0" xfId="0" applyNumberFormat="1" applyFont="1" applyFill="1" applyAlignment="1">
      <alignment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" fillId="0" borderId="17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justify" vertical="center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49" fontId="5" fillId="3" borderId="0" xfId="0" applyNumberFormat="1" applyFont="1" applyFill="1" applyAlignment="1">
      <alignment horizontal="justify" vertical="center"/>
    </xf>
    <xf numFmtId="49" fontId="4" fillId="3" borderId="0" xfId="0" applyNumberFormat="1" applyFont="1" applyFill="1" applyAlignment="1">
      <alignment horizontal="justify" vertical="center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yo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ｼｰﾄ"/>
      <sheetName val="春季"/>
      <sheetName val="ｼﾆｱ"/>
      <sheetName val="ｼﾝｸﾞﾙｽ"/>
      <sheetName val="ﾐｯｸｽ"/>
      <sheetName val="市民祭個人 "/>
      <sheetName val="冬季"/>
      <sheetName val="団体戦 (2)"/>
      <sheetName val="団体戦"/>
      <sheetName val="市民祭団体"/>
      <sheetName val="リーグ割表"/>
    </sheetNames>
    <sheetDataSet>
      <sheetData sheetId="0">
        <row r="1">
          <cell r="B1">
            <v>30</v>
          </cell>
        </row>
        <row r="6">
          <cell r="B6">
            <v>43</v>
          </cell>
        </row>
        <row r="7">
          <cell r="B7">
            <v>43219</v>
          </cell>
        </row>
        <row r="8">
          <cell r="B8">
            <v>43185</v>
          </cell>
        </row>
        <row r="9">
          <cell r="B9">
            <v>43196</v>
          </cell>
        </row>
        <row r="10">
          <cell r="B10">
            <v>1102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zoomScaleNormal="100" workbookViewId="0">
      <selection activeCell="H8" sqref="H8"/>
    </sheetView>
  </sheetViews>
  <sheetFormatPr defaultColWidth="17.5" defaultRowHeight="12"/>
  <cols>
    <col min="1" max="1" width="3.625" style="81" bestFit="1" customWidth="1"/>
    <col min="2" max="2" width="12.25" style="3" customWidth="1"/>
    <col min="3" max="3" width="1.625" style="3" customWidth="1"/>
    <col min="4" max="4" width="75.25" style="82" customWidth="1"/>
    <col min="5" max="5" width="6.375" style="81" customWidth="1"/>
    <col min="6" max="9" width="21" style="3" customWidth="1"/>
    <col min="10" max="10" width="16.5" style="3" customWidth="1"/>
    <col min="11" max="11" width="48.75" style="3" customWidth="1"/>
    <col min="12" max="12" width="16.375" style="3" customWidth="1"/>
    <col min="13" max="13" width="15.375" style="3" customWidth="1"/>
    <col min="14" max="16384" width="17.5" style="3"/>
  </cols>
  <sheetData>
    <row r="1" spans="1:33" ht="30" customHeight="1">
      <c r="A1" s="91" t="str">
        <f>CONCATENATE("第",[1]入力ｼｰﾄ!B6,"回 春季ダブルス大会要項")</f>
        <v>第43回 春季ダブルス大会要項</v>
      </c>
      <c r="B1" s="91"/>
      <c r="C1" s="91"/>
      <c r="D1" s="91"/>
      <c r="E1" s="91" t="str">
        <f>CONCATENATE("第",[1]入力ｼｰﾄ!B6,"回 春季ダブルス大会申込書 ")</f>
        <v xml:space="preserve">第43回 春季ダブルス大会申込書 </v>
      </c>
      <c r="F1" s="91"/>
      <c r="G1" s="91"/>
      <c r="H1" s="91"/>
      <c r="I1" s="91"/>
      <c r="J1" s="1" t="s">
        <v>0</v>
      </c>
      <c r="K1" s="2" t="s">
        <v>1</v>
      </c>
      <c r="L1" s="92"/>
      <c r="M1" s="92"/>
    </row>
    <row r="2" spans="1:33" ht="20.25" customHeight="1">
      <c r="A2" s="4"/>
      <c r="B2" s="5"/>
      <c r="C2" s="5"/>
      <c r="D2" s="6"/>
      <c r="E2" s="4"/>
      <c r="F2" s="5"/>
      <c r="G2" s="5"/>
      <c r="H2" s="5"/>
      <c r="I2" s="5"/>
      <c r="J2" s="7"/>
      <c r="K2" s="7"/>
      <c r="L2" s="93"/>
      <c r="M2" s="93"/>
    </row>
    <row r="3" spans="1:33" ht="20.25" customHeight="1">
      <c r="A3" s="4">
        <v>1</v>
      </c>
      <c r="B3" s="8" t="s">
        <v>2</v>
      </c>
      <c r="C3" s="8"/>
      <c r="D3" s="9" t="s">
        <v>3</v>
      </c>
      <c r="E3" s="10" t="s">
        <v>4</v>
      </c>
      <c r="F3" s="11"/>
      <c r="G3" s="12" t="s">
        <v>5</v>
      </c>
      <c r="H3" s="11"/>
      <c r="I3" s="11" t="s">
        <v>6</v>
      </c>
      <c r="J3" s="7" t="s">
        <v>7</v>
      </c>
      <c r="K3" s="13" t="s">
        <v>8</v>
      </c>
      <c r="L3" s="93"/>
      <c r="M3" s="93"/>
    </row>
    <row r="4" spans="1:33" ht="20.25" customHeight="1">
      <c r="A4" s="4">
        <v>2</v>
      </c>
      <c r="B4" s="8" t="s">
        <v>9</v>
      </c>
      <c r="C4" s="8"/>
      <c r="D4" s="9" t="s">
        <v>10</v>
      </c>
      <c r="E4" s="4"/>
      <c r="F4" s="5"/>
      <c r="G4" s="5"/>
      <c r="H4" s="5"/>
      <c r="I4" s="5"/>
      <c r="J4" s="14" t="s">
        <v>11</v>
      </c>
      <c r="K4" s="15" t="s">
        <v>12</v>
      </c>
      <c r="L4" s="15" t="s">
        <v>13</v>
      </c>
      <c r="M4" s="16" t="s">
        <v>14</v>
      </c>
    </row>
    <row r="5" spans="1:33" ht="20.25" customHeight="1">
      <c r="A5" s="4">
        <v>3</v>
      </c>
      <c r="B5" s="8" t="s">
        <v>15</v>
      </c>
      <c r="C5" s="8"/>
      <c r="D5" s="9" t="s">
        <v>16</v>
      </c>
      <c r="E5" s="6" t="s">
        <v>17</v>
      </c>
      <c r="F5" s="5"/>
      <c r="G5" s="5"/>
      <c r="H5" s="5"/>
      <c r="I5" s="5"/>
      <c r="J5" s="85" ph="1"/>
      <c r="K5" s="87" t="s">
        <v>18</v>
      </c>
      <c r="L5" s="17" t="s">
        <v>19</v>
      </c>
      <c r="M5" s="89"/>
      <c r="P5" s="3" ph="1"/>
      <c r="U5" s="3" ph="1"/>
      <c r="AA5" s="3" ph="1"/>
      <c r="AC5" s="3" ph="1"/>
      <c r="AD5" s="3" ph="1"/>
      <c r="AE5" s="3" ph="1"/>
      <c r="AF5" s="3" ph="1"/>
      <c r="AG5" s="3" ph="1"/>
    </row>
    <row r="6" spans="1:33" ht="20.25" customHeight="1">
      <c r="A6" s="4">
        <v>4</v>
      </c>
      <c r="B6" s="8" t="s">
        <v>20</v>
      </c>
      <c r="C6" s="8"/>
      <c r="D6" s="18" t="str">
        <f>CONCATENATE(TEXT([1]入力ｼｰﾄ!B7,"ggge年m月d日(aaa)"),"祝 午前9時00分")</f>
        <v>平成30年4月29日(日)祝 午前9時00分</v>
      </c>
      <c r="E6" s="6" t="s">
        <v>21</v>
      </c>
      <c r="F6" s="5"/>
      <c r="G6" s="5"/>
      <c r="H6" s="5"/>
      <c r="I6" s="5"/>
      <c r="J6" s="86" ph="1"/>
      <c r="K6" s="88"/>
      <c r="L6" s="19" t="s">
        <v>22</v>
      </c>
      <c r="M6" s="90"/>
      <c r="P6" s="3" ph="1"/>
      <c r="U6" s="3" ph="1"/>
      <c r="AA6" s="3" ph="1"/>
      <c r="AC6" s="3" ph="1"/>
      <c r="AD6" s="3" ph="1"/>
      <c r="AE6" s="3" ph="1"/>
      <c r="AF6" s="3" ph="1"/>
      <c r="AG6" s="3" ph="1"/>
    </row>
    <row r="7" spans="1:33" ht="20.25" customHeight="1">
      <c r="A7" s="4">
        <v>5</v>
      </c>
      <c r="B7" s="8" t="s">
        <v>23</v>
      </c>
      <c r="C7" s="8"/>
      <c r="D7" s="9" t="s">
        <v>24</v>
      </c>
      <c r="E7" s="6" t="s">
        <v>25</v>
      </c>
      <c r="F7" s="5"/>
      <c r="G7" s="5"/>
      <c r="H7" s="5"/>
      <c r="I7" s="5"/>
      <c r="J7" s="85" ph="1"/>
      <c r="K7" s="87" t="s">
        <v>18</v>
      </c>
      <c r="L7" s="17" t="s">
        <v>19</v>
      </c>
      <c r="M7" s="89"/>
      <c r="P7" s="3" ph="1"/>
      <c r="U7" s="3" ph="1"/>
      <c r="AA7" s="3" ph="1"/>
      <c r="AC7" s="3" ph="1"/>
      <c r="AD7" s="3" ph="1"/>
      <c r="AE7" s="3" ph="1"/>
      <c r="AF7" s="3" ph="1"/>
      <c r="AG7" s="3" ph="1"/>
    </row>
    <row r="8" spans="1:33" ht="20.25" customHeight="1">
      <c r="A8" s="4">
        <v>6</v>
      </c>
      <c r="B8" s="8" t="s">
        <v>26</v>
      </c>
      <c r="C8" s="8"/>
      <c r="D8" s="9" t="s">
        <v>27</v>
      </c>
      <c r="E8" s="4"/>
      <c r="F8" s="20" t="s">
        <v>28</v>
      </c>
      <c r="G8" s="5"/>
      <c r="H8" s="5"/>
      <c r="I8" s="5"/>
      <c r="J8" s="86" ph="1"/>
      <c r="K8" s="88"/>
      <c r="L8" s="19" t="s">
        <v>22</v>
      </c>
      <c r="M8" s="90"/>
      <c r="P8" s="3" ph="1"/>
      <c r="U8" s="3" ph="1"/>
      <c r="AA8" s="3" ph="1"/>
      <c r="AC8" s="3" ph="1"/>
      <c r="AD8" s="3" ph="1"/>
      <c r="AE8" s="3" ph="1"/>
      <c r="AF8" s="3" ph="1"/>
      <c r="AG8" s="3" ph="1"/>
    </row>
    <row r="9" spans="1:33" ht="20.25" customHeight="1">
      <c r="A9" s="4"/>
      <c r="B9" s="8"/>
      <c r="C9" s="8"/>
      <c r="D9" s="9" t="s">
        <v>29</v>
      </c>
      <c r="E9" s="4"/>
      <c r="F9" s="21" t="s">
        <v>30</v>
      </c>
      <c r="G9" s="22"/>
      <c r="H9" s="23" t="str">
        <f>IF(G9=0,CONCATENATE(" ＝\    "),CONCATENATE("ペア=\",2000*G9))</f>
        <v xml:space="preserve"> ＝\    </v>
      </c>
      <c r="I9" s="5"/>
      <c r="J9" s="85" ph="1"/>
      <c r="K9" s="87" t="s">
        <v>18</v>
      </c>
      <c r="L9" s="17" t="s">
        <v>19</v>
      </c>
      <c r="M9" s="89"/>
      <c r="P9" s="3" ph="1"/>
      <c r="U9" s="3" ph="1"/>
      <c r="AA9" s="3" ph="1"/>
      <c r="AC9" s="3" ph="1"/>
      <c r="AD9" s="3" ph="1"/>
      <c r="AE9" s="3" ph="1"/>
      <c r="AF9" s="3" ph="1"/>
      <c r="AG9" s="3" ph="1"/>
    </row>
    <row r="10" spans="1:33" ht="20.25" customHeight="1">
      <c r="A10" s="4">
        <v>7</v>
      </c>
      <c r="B10" s="8" t="s">
        <v>31</v>
      </c>
      <c r="C10" s="8"/>
      <c r="D10" s="9" t="s">
        <v>32</v>
      </c>
      <c r="E10" s="4"/>
      <c r="F10" s="21" t="s">
        <v>33</v>
      </c>
      <c r="G10" s="22"/>
      <c r="H10" s="23" t="str">
        <f>IF(G10=0,CONCATENATE(" ＝\      "),CONCATENATE("ペア=\",2500*G10))</f>
        <v xml:space="preserve"> ＝\      </v>
      </c>
      <c r="I10" s="5"/>
      <c r="J10" s="86" ph="1"/>
      <c r="K10" s="88"/>
      <c r="L10" s="19" t="s">
        <v>22</v>
      </c>
      <c r="M10" s="90"/>
      <c r="P10" s="3" ph="1"/>
      <c r="U10" s="3" ph="1"/>
      <c r="AA10" s="3" ph="1"/>
      <c r="AC10" s="3" ph="1"/>
      <c r="AD10" s="3" ph="1"/>
      <c r="AE10" s="3" ph="1"/>
      <c r="AF10" s="3" ph="1"/>
      <c r="AG10" s="3" ph="1"/>
    </row>
    <row r="11" spans="1:33" ht="20.25" customHeight="1">
      <c r="A11" s="4">
        <v>8</v>
      </c>
      <c r="B11" s="8" t="s">
        <v>34</v>
      </c>
      <c r="C11" s="8"/>
      <c r="D11" s="9" t="s">
        <v>35</v>
      </c>
      <c r="E11" s="4"/>
      <c r="F11" s="21" t="s">
        <v>36</v>
      </c>
      <c r="G11" s="22"/>
      <c r="H11" s="23" t="str">
        <f>IF(G11=0,CONCATENATE(" ＝\       "),CONCATENATE("ペア=\",3000*G11))</f>
        <v xml:space="preserve"> ＝\       </v>
      </c>
      <c r="I11" s="24" t="str">
        <f>CONCATENATE("合計  \",TEXT(SUM(2000*G9+2500*G10+3000*G11),"#,###"))</f>
        <v>合計  \</v>
      </c>
      <c r="J11" s="85" ph="1"/>
      <c r="K11" s="87" t="s">
        <v>18</v>
      </c>
      <c r="L11" s="17" t="s">
        <v>19</v>
      </c>
      <c r="M11" s="89"/>
      <c r="P11" s="3" ph="1"/>
      <c r="U11" s="3" ph="1"/>
      <c r="AA11" s="3" ph="1"/>
      <c r="AC11" s="3" ph="1"/>
      <c r="AD11" s="3" ph="1"/>
      <c r="AE11" s="3" ph="1"/>
      <c r="AF11" s="3" ph="1"/>
      <c r="AG11" s="3" ph="1"/>
    </row>
    <row r="12" spans="1:33" ht="20.25" customHeight="1">
      <c r="A12" s="4">
        <v>9</v>
      </c>
      <c r="B12" s="8" t="s">
        <v>37</v>
      </c>
      <c r="C12" s="8"/>
      <c r="D12" s="9" t="s">
        <v>38</v>
      </c>
      <c r="E12" s="4"/>
      <c r="F12" s="5"/>
      <c r="G12" s="5"/>
      <c r="H12" s="5"/>
      <c r="I12" s="5"/>
      <c r="J12" s="86" ph="1"/>
      <c r="K12" s="88"/>
      <c r="L12" s="19" t="s">
        <v>22</v>
      </c>
      <c r="M12" s="90"/>
      <c r="P12" s="3" ph="1"/>
      <c r="U12" s="3" ph="1"/>
      <c r="AA12" s="3" ph="1"/>
      <c r="AC12" s="3" ph="1"/>
      <c r="AD12" s="3" ph="1"/>
      <c r="AE12" s="3" ph="1"/>
      <c r="AF12" s="3" ph="1"/>
      <c r="AG12" s="3" ph="1"/>
    </row>
    <row r="13" spans="1:33" ht="20.25" customHeight="1">
      <c r="A13" s="4">
        <v>10</v>
      </c>
      <c r="B13" s="8" t="s">
        <v>39</v>
      </c>
      <c r="C13" s="8"/>
      <c r="D13" s="18" t="str">
        <f>CONCATENATE("平成",[1]入力ｼｰﾄ!B1,"年度","調布市バドミントン連盟登録者")</f>
        <v>平成30年度調布市バドミントン連盟登録者</v>
      </c>
      <c r="E13" s="25"/>
      <c r="F13" s="26" t="s">
        <v>40</v>
      </c>
      <c r="G13" s="27" t="s">
        <v>41</v>
      </c>
      <c r="H13" s="28" t="s">
        <v>42</v>
      </c>
      <c r="I13" s="29"/>
      <c r="J13" s="85" ph="1"/>
      <c r="K13" s="87" t="s">
        <v>18</v>
      </c>
      <c r="L13" s="17" t="s">
        <v>19</v>
      </c>
      <c r="M13" s="89"/>
      <c r="P13" s="3" ph="1"/>
      <c r="U13" s="3" ph="1"/>
      <c r="AA13" s="3" ph="1"/>
      <c r="AC13" s="3" ph="1"/>
      <c r="AD13" s="3" ph="1"/>
      <c r="AE13" s="3" ph="1"/>
      <c r="AF13" s="3" ph="1"/>
      <c r="AG13" s="3" ph="1"/>
    </row>
    <row r="14" spans="1:33" ht="20.25" customHeight="1">
      <c r="A14" s="4"/>
      <c r="B14" s="8"/>
      <c r="C14" s="8"/>
      <c r="D14" s="9" t="s">
        <v>43</v>
      </c>
      <c r="E14" s="83">
        <v>1</v>
      </c>
      <c r="F14" s="30"/>
      <c r="G14" s="31"/>
      <c r="H14" s="32"/>
      <c r="I14" s="33"/>
      <c r="J14" s="86" ph="1"/>
      <c r="K14" s="88"/>
      <c r="L14" s="19" t="s">
        <v>22</v>
      </c>
      <c r="M14" s="90"/>
      <c r="P14" s="3" ph="1"/>
      <c r="U14" s="3" ph="1"/>
      <c r="AA14" s="3" ph="1"/>
      <c r="AC14" s="3" ph="1"/>
      <c r="AD14" s="3" ph="1"/>
      <c r="AE14" s="3" ph="1"/>
      <c r="AF14" s="3" ph="1"/>
      <c r="AG14" s="3" ph="1"/>
    </row>
    <row r="15" spans="1:33" ht="20.25" customHeight="1">
      <c r="A15" s="4"/>
      <c r="B15" s="8"/>
      <c r="C15" s="8"/>
      <c r="D15" s="34" t="s">
        <v>44</v>
      </c>
      <c r="E15" s="84"/>
      <c r="F15" s="35"/>
      <c r="G15" s="36"/>
      <c r="H15" s="37"/>
      <c r="I15" s="38"/>
      <c r="J15" s="85" ph="1"/>
      <c r="K15" s="87" t="s">
        <v>18</v>
      </c>
      <c r="L15" s="17" t="s">
        <v>19</v>
      </c>
      <c r="M15" s="89"/>
      <c r="P15" s="3" ph="1"/>
      <c r="U15" s="3" ph="1"/>
      <c r="AA15" s="3" ph="1"/>
      <c r="AC15" s="3" ph="1"/>
      <c r="AD15" s="3" ph="1"/>
      <c r="AE15" s="3" ph="1"/>
      <c r="AF15" s="3" ph="1"/>
      <c r="AG15" s="3" ph="1"/>
    </row>
    <row r="16" spans="1:33" ht="20.25" customHeight="1">
      <c r="A16" s="4"/>
      <c r="B16" s="8"/>
      <c r="C16" s="8"/>
      <c r="D16" s="34" t="s">
        <v>45</v>
      </c>
      <c r="E16" s="83">
        <v>2</v>
      </c>
      <c r="F16" s="30"/>
      <c r="G16" s="31"/>
      <c r="H16" s="32"/>
      <c r="I16" s="33"/>
      <c r="J16" s="86" ph="1"/>
      <c r="K16" s="88"/>
      <c r="L16" s="19" t="s">
        <v>22</v>
      </c>
      <c r="M16" s="90"/>
      <c r="P16" s="3" ph="1"/>
      <c r="U16" s="3" ph="1"/>
      <c r="AA16" s="3" ph="1"/>
      <c r="AC16" s="3" ph="1"/>
      <c r="AD16" s="3" ph="1"/>
      <c r="AE16" s="3" ph="1"/>
      <c r="AF16" s="3" ph="1"/>
      <c r="AG16" s="3" ph="1"/>
    </row>
    <row r="17" spans="1:33" ht="20.25" customHeight="1">
      <c r="A17" s="4"/>
      <c r="B17" s="8"/>
      <c r="C17" s="8"/>
      <c r="D17" s="34" t="s">
        <v>46</v>
      </c>
      <c r="E17" s="84"/>
      <c r="F17" s="35"/>
      <c r="G17" s="36"/>
      <c r="H17" s="37"/>
      <c r="I17" s="38"/>
      <c r="J17" s="85" ph="1"/>
      <c r="K17" s="87" t="s">
        <v>18</v>
      </c>
      <c r="L17" s="17" t="s">
        <v>19</v>
      </c>
      <c r="M17" s="89"/>
      <c r="P17" s="3" ph="1"/>
      <c r="U17" s="3" ph="1"/>
      <c r="AA17" s="3" ph="1"/>
      <c r="AC17" s="3" ph="1"/>
      <c r="AD17" s="3" ph="1"/>
      <c r="AE17" s="3" ph="1"/>
      <c r="AF17" s="3" ph="1"/>
      <c r="AG17" s="3" ph="1"/>
    </row>
    <row r="18" spans="1:33" ht="20.25" customHeight="1">
      <c r="A18" s="4"/>
      <c r="B18" s="8"/>
      <c r="C18" s="8"/>
      <c r="D18" s="39" t="s">
        <v>47</v>
      </c>
      <c r="E18" s="83">
        <v>3</v>
      </c>
      <c r="F18" s="30"/>
      <c r="G18" s="31"/>
      <c r="H18" s="32"/>
      <c r="I18" s="33"/>
      <c r="J18" s="86" ph="1"/>
      <c r="K18" s="88"/>
      <c r="L18" s="19" t="s">
        <v>22</v>
      </c>
      <c r="M18" s="90"/>
      <c r="P18" s="3" ph="1"/>
      <c r="U18" s="3" ph="1"/>
      <c r="AA18" s="3" ph="1"/>
      <c r="AC18" s="3" ph="1"/>
      <c r="AD18" s="3" ph="1"/>
      <c r="AE18" s="3" ph="1"/>
      <c r="AF18" s="3" ph="1"/>
      <c r="AG18" s="3" ph="1"/>
    </row>
    <row r="19" spans="1:33" ht="20.25" customHeight="1">
      <c r="A19" s="4"/>
      <c r="B19" s="8"/>
      <c r="C19" s="8"/>
      <c r="D19" s="9" t="s">
        <v>48</v>
      </c>
      <c r="E19" s="84"/>
      <c r="F19" s="35"/>
      <c r="G19" s="36"/>
      <c r="H19" s="37"/>
      <c r="I19" s="38"/>
      <c r="J19" s="85" ph="1"/>
      <c r="K19" s="87" t="s">
        <v>18</v>
      </c>
      <c r="L19" s="17" t="s">
        <v>19</v>
      </c>
      <c r="M19" s="89"/>
      <c r="P19" s="3" ph="1"/>
      <c r="U19" s="3" ph="1"/>
      <c r="AA19" s="3" ph="1"/>
      <c r="AC19" s="3" ph="1"/>
      <c r="AD19" s="3" ph="1"/>
      <c r="AE19" s="3" ph="1"/>
      <c r="AF19" s="3" ph="1"/>
      <c r="AG19" s="3" ph="1"/>
    </row>
    <row r="20" spans="1:33" ht="20.25" customHeight="1">
      <c r="A20" s="4"/>
      <c r="B20" s="8"/>
      <c r="C20" s="8"/>
      <c r="D20" s="40" t="s">
        <v>49</v>
      </c>
      <c r="E20" s="83">
        <v>4</v>
      </c>
      <c r="F20" s="30"/>
      <c r="G20" s="31"/>
      <c r="H20" s="32"/>
      <c r="I20" s="33"/>
      <c r="J20" s="86" ph="1"/>
      <c r="K20" s="88"/>
      <c r="L20" s="19" t="s">
        <v>22</v>
      </c>
      <c r="M20" s="90"/>
      <c r="P20" s="3" ph="1"/>
      <c r="U20" s="3" ph="1"/>
      <c r="AA20" s="3" ph="1"/>
      <c r="AC20" s="3" ph="1"/>
      <c r="AD20" s="3" ph="1"/>
      <c r="AE20" s="3" ph="1"/>
      <c r="AF20" s="3" ph="1"/>
      <c r="AG20" s="3" ph="1"/>
    </row>
    <row r="21" spans="1:33" ht="20.25" customHeight="1">
      <c r="A21" s="4">
        <v>11</v>
      </c>
      <c r="B21" s="8" t="s">
        <v>50</v>
      </c>
      <c r="C21" s="8"/>
      <c r="D21" s="9" t="s">
        <v>51</v>
      </c>
      <c r="E21" s="84"/>
      <c r="F21" s="35"/>
      <c r="G21" s="36"/>
      <c r="H21" s="37"/>
      <c r="I21" s="38"/>
      <c r="J21" s="85" ph="1"/>
      <c r="K21" s="87" t="s">
        <v>18</v>
      </c>
      <c r="L21" s="17" t="s">
        <v>19</v>
      </c>
      <c r="M21" s="89"/>
      <c r="P21" s="3" ph="1"/>
      <c r="U21" s="3" ph="1"/>
      <c r="AA21" s="3" ph="1"/>
      <c r="AC21" s="3" ph="1"/>
      <c r="AD21" s="3" ph="1"/>
      <c r="AE21" s="3" ph="1"/>
      <c r="AF21" s="3" ph="1"/>
      <c r="AG21" s="3" ph="1"/>
    </row>
    <row r="22" spans="1:33" ht="20.25" customHeight="1">
      <c r="A22" s="4"/>
      <c r="B22" s="8"/>
      <c r="C22" s="8"/>
      <c r="D22" s="9" t="s">
        <v>52</v>
      </c>
      <c r="E22" s="83">
        <v>5</v>
      </c>
      <c r="F22" s="30"/>
      <c r="G22" s="31"/>
      <c r="H22" s="32"/>
      <c r="I22" s="33"/>
      <c r="J22" s="86" ph="1"/>
      <c r="K22" s="88"/>
      <c r="L22" s="19" t="s">
        <v>22</v>
      </c>
      <c r="M22" s="90"/>
      <c r="P22" s="3" ph="1"/>
      <c r="U22" s="3" ph="1"/>
      <c r="AA22" s="3" ph="1"/>
      <c r="AC22" s="3" ph="1"/>
      <c r="AD22" s="3" ph="1"/>
      <c r="AE22" s="3" ph="1"/>
      <c r="AF22" s="3" ph="1"/>
      <c r="AG22" s="3" ph="1"/>
    </row>
    <row r="23" spans="1:33" ht="20.25" customHeight="1">
      <c r="A23" s="4">
        <v>12</v>
      </c>
      <c r="B23" s="8" t="s">
        <v>53</v>
      </c>
      <c r="C23" s="8"/>
      <c r="D23" s="18" t="str">
        <f>CONCATENATE(TEXT([1]入力ｼｰﾄ!B8,"ggge年m月d日(aaa)"),"必着【厳守】。規定の申込書式を必ず使用すること。")</f>
        <v>平成30年3月26日(月)必着【厳守】。規定の申込書式を必ず使用すること。</v>
      </c>
      <c r="E23" s="84"/>
      <c r="F23" s="35"/>
      <c r="G23" s="41"/>
      <c r="H23" s="37"/>
      <c r="I23" s="38"/>
      <c r="J23" s="42"/>
      <c r="K23" s="42"/>
      <c r="L23" s="42"/>
      <c r="M23" s="42"/>
    </row>
    <row r="24" spans="1:33" ht="20.25" customHeight="1">
      <c r="A24" s="4"/>
      <c r="B24" s="8"/>
      <c r="C24" s="8"/>
      <c r="D24" s="9" t="s">
        <v>54</v>
      </c>
      <c r="E24" s="43"/>
      <c r="F24" s="44"/>
      <c r="G24" s="45"/>
      <c r="H24" s="46"/>
      <c r="I24" s="44"/>
      <c r="J24" s="42" t="s">
        <v>55</v>
      </c>
      <c r="K24" s="42"/>
      <c r="L24" s="42"/>
      <c r="M24" s="42"/>
    </row>
    <row r="25" spans="1:33" ht="20.25" customHeight="1">
      <c r="A25" s="4">
        <v>13</v>
      </c>
      <c r="B25" s="8" t="s">
        <v>56</v>
      </c>
      <c r="C25" s="8"/>
      <c r="D25" s="9" t="s">
        <v>57</v>
      </c>
      <c r="E25" s="25"/>
      <c r="F25" s="26" t="s">
        <v>58</v>
      </c>
      <c r="G25" s="27" t="s">
        <v>59</v>
      </c>
      <c r="H25" s="28" t="s">
        <v>60</v>
      </c>
      <c r="I25" s="29"/>
      <c r="J25" s="14" t="s">
        <v>11</v>
      </c>
      <c r="K25" s="47" t="s">
        <v>12</v>
      </c>
      <c r="L25" s="48" t="s">
        <v>61</v>
      </c>
      <c r="M25" s="49" t="s">
        <v>14</v>
      </c>
    </row>
    <row r="26" spans="1:33" ht="20.25" customHeight="1">
      <c r="A26" s="4"/>
      <c r="B26" s="8"/>
      <c r="C26" s="8"/>
      <c r="D26" s="9" t="s">
        <v>62</v>
      </c>
      <c r="E26" s="83">
        <v>1</v>
      </c>
      <c r="F26" s="30"/>
      <c r="G26" s="31"/>
      <c r="H26" s="32"/>
      <c r="I26" s="33"/>
      <c r="J26" s="50" t="s">
        <v>63</v>
      </c>
      <c r="K26" s="51" t="s">
        <v>64</v>
      </c>
      <c r="L26" s="52" t="s">
        <v>65</v>
      </c>
      <c r="M26" s="16"/>
    </row>
    <row r="27" spans="1:33" ht="20.25" customHeight="1">
      <c r="A27" s="4">
        <v>14</v>
      </c>
      <c r="B27" s="8" t="s">
        <v>66</v>
      </c>
      <c r="C27" s="8"/>
      <c r="D27" s="18" t="str">
        <f>CONCATENATE(TEXT([1]入力ｼｰﾄ!B9,"ggge年m月d日(aaa)"),"午後７時30分　たづくり",[1]入力ｼｰﾄ!B10,"学習室")</f>
        <v>平成30年4月6日(金)午後７時30分　たづくり1102学習室</v>
      </c>
      <c r="E27" s="84"/>
      <c r="F27" s="35"/>
      <c r="G27" s="36"/>
      <c r="H27" s="37"/>
      <c r="I27" s="38"/>
      <c r="J27" s="53" ph="1"/>
      <c r="K27" s="54"/>
      <c r="L27" s="55" t="s">
        <v>67</v>
      </c>
      <c r="M27" s="56"/>
      <c r="P27" s="3" ph="1"/>
      <c r="U27" s="3" ph="1"/>
      <c r="AA27" s="3" ph="1"/>
      <c r="AC27" s="3" ph="1"/>
      <c r="AD27" s="3" ph="1"/>
      <c r="AE27" s="3" ph="1"/>
      <c r="AF27" s="3" ph="1"/>
      <c r="AG27" s="3" ph="1"/>
    </row>
    <row r="28" spans="1:33" ht="20.25" customHeight="1">
      <c r="A28" s="4"/>
      <c r="B28" s="8"/>
      <c r="C28" s="8"/>
      <c r="D28" s="5" t="s">
        <v>68</v>
      </c>
      <c r="E28" s="83">
        <v>2</v>
      </c>
      <c r="F28" s="30"/>
      <c r="G28" s="31"/>
      <c r="H28" s="32"/>
      <c r="I28" s="33"/>
      <c r="J28" s="57"/>
      <c r="K28" s="58"/>
      <c r="L28" s="59" t="s">
        <v>69</v>
      </c>
      <c r="M28" s="60"/>
    </row>
    <row r="29" spans="1:33" ht="20.25" customHeight="1">
      <c r="A29" s="4">
        <v>15</v>
      </c>
      <c r="B29" s="8" t="s">
        <v>70</v>
      </c>
      <c r="C29" s="8"/>
      <c r="D29" s="5" t="s">
        <v>71</v>
      </c>
      <c r="E29" s="84"/>
      <c r="F29" s="35"/>
      <c r="G29" s="36"/>
      <c r="H29" s="37"/>
      <c r="I29" s="38"/>
      <c r="J29" s="61" ph="1"/>
      <c r="K29" s="62"/>
      <c r="L29" s="63" t="s">
        <v>69</v>
      </c>
      <c r="M29" s="64"/>
      <c r="P29" s="3" ph="1"/>
      <c r="U29" s="3" ph="1"/>
      <c r="AA29" s="3" ph="1"/>
      <c r="AC29" s="3" ph="1"/>
      <c r="AD29" s="3" ph="1"/>
      <c r="AE29" s="3" ph="1"/>
      <c r="AF29" s="3" ph="1"/>
      <c r="AG29" s="3" ph="1"/>
    </row>
    <row r="30" spans="1:33" ht="20.25" customHeight="1">
      <c r="A30" s="4"/>
      <c r="B30" s="8"/>
      <c r="C30" s="8"/>
      <c r="D30" s="65" t="s">
        <v>72</v>
      </c>
      <c r="E30" s="83">
        <v>3</v>
      </c>
      <c r="F30" s="30"/>
      <c r="G30" s="31"/>
      <c r="H30" s="32"/>
      <c r="I30" s="33"/>
      <c r="J30" s="57"/>
      <c r="K30" s="58"/>
      <c r="L30" s="59" t="s">
        <v>69</v>
      </c>
      <c r="M30" s="60"/>
    </row>
    <row r="31" spans="1:33" ht="20.25" customHeight="1">
      <c r="A31" s="4"/>
      <c r="B31" s="8"/>
      <c r="C31" s="8"/>
      <c r="D31" s="5" t="s">
        <v>80</v>
      </c>
      <c r="E31" s="84"/>
      <c r="F31" s="35"/>
      <c r="G31" s="36"/>
      <c r="H31" s="37"/>
      <c r="I31" s="38"/>
      <c r="J31" s="61" ph="1"/>
      <c r="K31" s="62"/>
      <c r="L31" s="63" t="s">
        <v>69</v>
      </c>
      <c r="M31" s="64"/>
      <c r="P31" s="3" ph="1"/>
      <c r="U31" s="3" ph="1"/>
      <c r="AA31" s="3" ph="1"/>
      <c r="AC31" s="3" ph="1"/>
      <c r="AD31" s="3" ph="1"/>
      <c r="AE31" s="3" ph="1"/>
      <c r="AF31" s="3" ph="1"/>
      <c r="AG31" s="3" ph="1"/>
    </row>
    <row r="32" spans="1:33" ht="20.25" customHeight="1">
      <c r="A32" s="4"/>
      <c r="B32" s="8"/>
      <c r="C32" s="8"/>
      <c r="D32" s="5" t="s">
        <v>73</v>
      </c>
      <c r="E32" s="83">
        <v>4</v>
      </c>
      <c r="F32" s="30"/>
      <c r="G32" s="31"/>
      <c r="H32" s="32"/>
      <c r="I32" s="33"/>
      <c r="J32" s="57"/>
      <c r="K32" s="58"/>
      <c r="L32" s="59" t="s">
        <v>69</v>
      </c>
      <c r="M32" s="60"/>
    </row>
    <row r="33" spans="1:33" ht="20.25" customHeight="1">
      <c r="A33" s="4"/>
      <c r="B33" s="8"/>
      <c r="C33" s="8"/>
      <c r="D33" s="5" t="s">
        <v>74</v>
      </c>
      <c r="E33" s="84"/>
      <c r="F33" s="35"/>
      <c r="G33" s="36"/>
      <c r="H33" s="37"/>
      <c r="I33" s="38"/>
      <c r="J33" s="61" ph="1"/>
      <c r="K33" s="62"/>
      <c r="L33" s="63" t="s">
        <v>69</v>
      </c>
      <c r="M33" s="64"/>
      <c r="P33" s="3" ph="1"/>
      <c r="U33" s="3" ph="1"/>
      <c r="AA33" s="3" ph="1"/>
      <c r="AC33" s="3" ph="1"/>
      <c r="AD33" s="3" ph="1"/>
      <c r="AE33" s="3" ph="1"/>
      <c r="AF33" s="3" ph="1"/>
      <c r="AG33" s="3" ph="1"/>
    </row>
    <row r="34" spans="1:33" ht="20.25" customHeight="1">
      <c r="A34" s="4"/>
      <c r="B34" s="5"/>
      <c r="C34" s="5"/>
      <c r="D34" s="5" t="s">
        <v>75</v>
      </c>
      <c r="E34" s="83">
        <v>5</v>
      </c>
      <c r="F34" s="30"/>
      <c r="G34" s="31"/>
      <c r="H34" s="32"/>
      <c r="I34" s="33"/>
      <c r="J34" s="57"/>
      <c r="K34" s="58"/>
      <c r="L34" s="59" t="s">
        <v>69</v>
      </c>
      <c r="M34" s="60"/>
    </row>
    <row r="35" spans="1:33" ht="20.25" customHeight="1">
      <c r="A35" s="4"/>
      <c r="B35" s="5"/>
      <c r="C35" s="5"/>
      <c r="D35" s="5"/>
      <c r="E35" s="84"/>
      <c r="F35" s="35"/>
      <c r="G35" s="41"/>
      <c r="H35" s="37"/>
      <c r="I35" s="38"/>
      <c r="J35" s="66"/>
      <c r="K35" s="66"/>
      <c r="L35" s="67"/>
      <c r="M35" s="67"/>
    </row>
    <row r="36" spans="1:33" ht="18" customHeight="1">
      <c r="A36" s="4"/>
      <c r="B36" s="5"/>
      <c r="C36" s="5"/>
      <c r="D36" s="65"/>
      <c r="E36" s="68" t="s">
        <v>76</v>
      </c>
      <c r="F36" s="69"/>
      <c r="G36" s="69"/>
      <c r="H36" s="69"/>
      <c r="I36" s="69"/>
      <c r="J36" s="70"/>
      <c r="K36" s="43"/>
      <c r="L36" s="45"/>
      <c r="M36" s="45"/>
    </row>
    <row r="37" spans="1:33" ht="18" customHeight="1">
      <c r="A37" s="4"/>
      <c r="B37" s="5"/>
      <c r="C37" s="5"/>
      <c r="D37" s="5"/>
      <c r="E37" s="68" t="s">
        <v>77</v>
      </c>
      <c r="F37" s="69"/>
      <c r="G37" s="69"/>
      <c r="H37" s="69"/>
      <c r="I37" s="69"/>
      <c r="J37" s="5"/>
      <c r="K37" s="5"/>
      <c r="L37" s="5"/>
      <c r="M37" s="5"/>
    </row>
    <row r="38" spans="1:33" ht="18" customHeight="1">
      <c r="A38" s="4"/>
      <c r="B38" s="5"/>
      <c r="C38" s="5"/>
      <c r="D38" s="5"/>
      <c r="E38" s="68" t="s">
        <v>78</v>
      </c>
      <c r="F38" s="69"/>
      <c r="G38" s="69"/>
      <c r="H38" s="69"/>
      <c r="I38" s="69"/>
      <c r="J38" s="5"/>
      <c r="K38" s="5"/>
      <c r="L38" s="5"/>
      <c r="M38" s="5"/>
    </row>
    <row r="39" spans="1:33" ht="13.5">
      <c r="A39" s="71"/>
      <c r="B39" s="72"/>
      <c r="C39" s="72"/>
      <c r="D39" s="73"/>
      <c r="E39" s="74" t="s">
        <v>79</v>
      </c>
      <c r="F39" s="75"/>
      <c r="G39" s="76"/>
      <c r="H39" s="74"/>
      <c r="I39" s="75"/>
      <c r="J39" s="72"/>
      <c r="K39" s="72"/>
      <c r="L39" s="72"/>
      <c r="M39" s="72"/>
    </row>
    <row r="40" spans="1:33" ht="13.5">
      <c r="A40" s="71"/>
      <c r="B40" s="72"/>
      <c r="C40" s="72"/>
      <c r="D40" s="73"/>
      <c r="E40" s="77"/>
      <c r="F40" s="75"/>
      <c r="G40" s="76"/>
      <c r="H40" s="74"/>
      <c r="I40" s="75"/>
      <c r="J40" s="72"/>
      <c r="K40" s="72"/>
      <c r="L40" s="72"/>
      <c r="M40" s="72"/>
    </row>
    <row r="41" spans="1:33" s="79" customFormat="1">
      <c r="A41" s="78"/>
      <c r="D41" s="80"/>
      <c r="E41" s="78"/>
    </row>
    <row r="42" spans="1:33" s="79" customFormat="1">
      <c r="A42" s="78"/>
      <c r="D42" s="80"/>
      <c r="E42" s="78"/>
    </row>
  </sheetData>
  <mergeCells count="41">
    <mergeCell ref="A1:D1"/>
    <mergeCell ref="E1:I1"/>
    <mergeCell ref="L1:M1"/>
    <mergeCell ref="L2:M3"/>
    <mergeCell ref="J5:J6"/>
    <mergeCell ref="K5:K6"/>
    <mergeCell ref="M5:M6"/>
    <mergeCell ref="J7:J8"/>
    <mergeCell ref="K7:K8"/>
    <mergeCell ref="M7:M8"/>
    <mergeCell ref="J9:J10"/>
    <mergeCell ref="K9:K10"/>
    <mergeCell ref="M9:M10"/>
    <mergeCell ref="J11:J12"/>
    <mergeCell ref="K11:K12"/>
    <mergeCell ref="M11:M12"/>
    <mergeCell ref="J13:J14"/>
    <mergeCell ref="K13:K14"/>
    <mergeCell ref="M13:M14"/>
    <mergeCell ref="E14:E15"/>
    <mergeCell ref="J15:J16"/>
    <mergeCell ref="K15:K16"/>
    <mergeCell ref="M15:M16"/>
    <mergeCell ref="E16:E17"/>
    <mergeCell ref="J17:J18"/>
    <mergeCell ref="K17:K18"/>
    <mergeCell ref="M17:M18"/>
    <mergeCell ref="E18:E19"/>
    <mergeCell ref="J19:J20"/>
    <mergeCell ref="K19:K20"/>
    <mergeCell ref="M19:M20"/>
    <mergeCell ref="E20:E21"/>
    <mergeCell ref="J21:J22"/>
    <mergeCell ref="K21:K22"/>
    <mergeCell ref="M21:M22"/>
    <mergeCell ref="E34:E35"/>
    <mergeCell ref="E22:E23"/>
    <mergeCell ref="E26:E27"/>
    <mergeCell ref="E28:E29"/>
    <mergeCell ref="E30:E31"/>
    <mergeCell ref="E32:E33"/>
  </mergeCells>
  <phoneticPr fontId="3"/>
  <printOptions horizontalCentered="1"/>
  <pageMargins left="0.39370078740157483" right="0" top="0.39370078740157483" bottom="0.98425196850393704" header="0.51181102362204722" footer="0.51181102362204722"/>
  <pageSetup paperSize="9" orientation="portrait" blackAndWhite="1" horizontalDpi="300" verticalDpi="300" r:id="rId1"/>
  <headerFooter alignWithMargins="0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春季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misayo</dc:creator>
  <cp:lastModifiedBy>misayo</cp:lastModifiedBy>
  <dcterms:created xsi:type="dcterms:W3CDTF">2018-02-18T08:24:12Z</dcterms:created>
  <dcterms:modified xsi:type="dcterms:W3CDTF">2018-03-07T00:47:13Z</dcterms:modified>
</cp:coreProperties>
</file>