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大和市バドミントン協会HP\20220831HP\taikai\"/>
    </mc:Choice>
  </mc:AlternateContent>
  <xr:revisionPtr revIDLastSave="0" documentId="13_ncr:1_{5F3D6B5C-F385-489A-9078-B7726B75D216}" xr6:coauthVersionLast="47" xr6:coauthVersionMax="47" xr10:uidLastSave="{00000000-0000-0000-0000-000000000000}"/>
  <bookViews>
    <workbookView xWindow="1950" yWindow="150" windowWidth="19380" windowHeight="15450" xr2:uid="{B8E1E6A1-FAA1-495B-8E0F-9C27C34095FF}"/>
  </bookViews>
  <sheets>
    <sheet name="国体記念" sheetId="1" r:id="rId1"/>
  </sheets>
  <definedNames>
    <definedName name="_xlnm.Print_Area" localSheetId="0">国体記念!$C$13:$O$36</definedName>
    <definedName name="_xlnm.Print_Titles" localSheetId="0">国体記念!$1:$10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36" i="1" l="1"/>
  <c r="Z36" i="1"/>
  <c r="P36" i="1"/>
  <c r="O36" i="1"/>
  <c r="B36" i="1"/>
  <c r="Z35" i="1"/>
  <c r="AA35" i="1" s="1"/>
  <c r="X35" i="1"/>
  <c r="W35" i="1"/>
  <c r="V35" i="1"/>
  <c r="U35" i="1"/>
  <c r="T35" i="1"/>
  <c r="P35" i="1"/>
  <c r="O35" i="1"/>
  <c r="M35" i="1"/>
  <c r="B35" i="1"/>
  <c r="AA34" i="1"/>
  <c r="Z34" i="1"/>
  <c r="P34" i="1"/>
  <c r="O34" i="1"/>
  <c r="B34" i="1"/>
  <c r="Z33" i="1"/>
  <c r="AA33" i="1" s="1"/>
  <c r="X33" i="1"/>
  <c r="W33" i="1"/>
  <c r="V33" i="1"/>
  <c r="U33" i="1"/>
  <c r="T33" i="1"/>
  <c r="P33" i="1"/>
  <c r="O33" i="1"/>
  <c r="M33" i="1"/>
  <c r="B33" i="1"/>
  <c r="AA32" i="1"/>
  <c r="Z32" i="1"/>
  <c r="P32" i="1"/>
  <c r="O32" i="1"/>
  <c r="B32" i="1"/>
  <c r="Z31" i="1"/>
  <c r="AA31" i="1" s="1"/>
  <c r="X31" i="1"/>
  <c r="W31" i="1"/>
  <c r="V31" i="1"/>
  <c r="U31" i="1"/>
  <c r="T31" i="1"/>
  <c r="P31" i="1"/>
  <c r="O31" i="1"/>
  <c r="M31" i="1"/>
  <c r="B31" i="1"/>
  <c r="AA30" i="1"/>
  <c r="Z30" i="1"/>
  <c r="P30" i="1"/>
  <c r="O30" i="1"/>
  <c r="B30" i="1"/>
  <c r="Z29" i="1"/>
  <c r="AA29" i="1" s="1"/>
  <c r="X29" i="1"/>
  <c r="W29" i="1"/>
  <c r="V29" i="1"/>
  <c r="U29" i="1"/>
  <c r="T29" i="1"/>
  <c r="P29" i="1"/>
  <c r="O29" i="1"/>
  <c r="M29" i="1"/>
  <c r="B29" i="1"/>
  <c r="AA28" i="1"/>
  <c r="Z28" i="1"/>
  <c r="P28" i="1"/>
  <c r="O28" i="1"/>
  <c r="B28" i="1"/>
  <c r="Z27" i="1"/>
  <c r="AA27" i="1" s="1"/>
  <c r="X27" i="1"/>
  <c r="W27" i="1"/>
  <c r="V27" i="1"/>
  <c r="U27" i="1"/>
  <c r="T27" i="1"/>
  <c r="P27" i="1"/>
  <c r="O27" i="1"/>
  <c r="M27" i="1"/>
  <c r="B27" i="1"/>
  <c r="AA26" i="1"/>
  <c r="Z26" i="1"/>
  <c r="P26" i="1"/>
  <c r="O26" i="1"/>
  <c r="B26" i="1"/>
  <c r="Z25" i="1"/>
  <c r="AA25" i="1" s="1"/>
  <c r="X25" i="1"/>
  <c r="W25" i="1"/>
  <c r="V25" i="1"/>
  <c r="U25" i="1"/>
  <c r="T25" i="1"/>
  <c r="P25" i="1"/>
  <c r="O25" i="1"/>
  <c r="M25" i="1"/>
  <c r="B25" i="1"/>
  <c r="AA24" i="1"/>
  <c r="Z24" i="1"/>
  <c r="P24" i="1"/>
  <c r="O24" i="1"/>
  <c r="B24" i="1"/>
  <c r="Z23" i="1"/>
  <c r="AA23" i="1" s="1"/>
  <c r="X23" i="1"/>
  <c r="W23" i="1"/>
  <c r="V23" i="1"/>
  <c r="U23" i="1"/>
  <c r="T23" i="1"/>
  <c r="P23" i="1"/>
  <c r="O23" i="1"/>
  <c r="M23" i="1"/>
  <c r="B23" i="1"/>
  <c r="AA22" i="1"/>
  <c r="Z22" i="1"/>
  <c r="P22" i="1"/>
  <c r="O22" i="1"/>
  <c r="B22" i="1"/>
  <c r="Z21" i="1"/>
  <c r="AA21" i="1" s="1"/>
  <c r="X21" i="1"/>
  <c r="W21" i="1"/>
  <c r="V21" i="1"/>
  <c r="U21" i="1"/>
  <c r="T21" i="1"/>
  <c r="P21" i="1"/>
  <c r="O21" i="1"/>
  <c r="M21" i="1"/>
  <c r="B21" i="1"/>
  <c r="AA20" i="1"/>
  <c r="Z20" i="1"/>
  <c r="P20" i="1"/>
  <c r="O20" i="1"/>
  <c r="B20" i="1"/>
  <c r="Z19" i="1"/>
  <c r="AA19" i="1" s="1"/>
  <c r="X19" i="1"/>
  <c r="W19" i="1"/>
  <c r="V19" i="1"/>
  <c r="U19" i="1"/>
  <c r="T19" i="1"/>
  <c r="P19" i="1"/>
  <c r="O19" i="1"/>
  <c r="M19" i="1"/>
  <c r="B19" i="1"/>
  <c r="AA18" i="1"/>
  <c r="Z18" i="1"/>
  <c r="P18" i="1"/>
  <c r="O18" i="1"/>
  <c r="B18" i="1"/>
  <c r="Z17" i="1"/>
  <c r="AA17" i="1" s="1"/>
  <c r="X17" i="1"/>
  <c r="W17" i="1"/>
  <c r="V17" i="1"/>
  <c r="U17" i="1"/>
  <c r="T17" i="1"/>
  <c r="P17" i="1"/>
  <c r="O17" i="1"/>
  <c r="M17" i="1"/>
  <c r="B17" i="1"/>
  <c r="AA16" i="1"/>
  <c r="Z16" i="1"/>
  <c r="P16" i="1"/>
  <c r="O16" i="1"/>
  <c r="B16" i="1"/>
  <c r="Z15" i="1"/>
  <c r="AA15" i="1" s="1"/>
  <c r="X15" i="1"/>
  <c r="W15" i="1"/>
  <c r="V15" i="1"/>
  <c r="U15" i="1"/>
  <c r="T15" i="1"/>
  <c r="P15" i="1"/>
  <c r="O15" i="1"/>
  <c r="M15" i="1"/>
  <c r="B15" i="1"/>
  <c r="AA14" i="1"/>
  <c r="Z14" i="1"/>
  <c r="P14" i="1"/>
  <c r="O14" i="1"/>
  <c r="B14" i="1"/>
  <c r="Z13" i="1"/>
  <c r="AA13" i="1" s="1"/>
  <c r="X13" i="1"/>
  <c r="W13" i="1"/>
  <c r="V13" i="1"/>
  <c r="U13" i="1"/>
  <c r="T13" i="1"/>
  <c r="P13" i="1"/>
  <c r="O13" i="1"/>
  <c r="I8" i="1" s="1"/>
  <c r="M13" i="1"/>
  <c r="B13" i="1"/>
  <c r="AA12" i="1"/>
  <c r="Z12" i="1"/>
  <c r="P12" i="1"/>
  <c r="O12" i="1"/>
  <c r="B12" i="1"/>
  <c r="Z11" i="1"/>
  <c r="AA11" i="1" s="1"/>
  <c r="X11" i="1"/>
  <c r="W11" i="1"/>
  <c r="V11" i="1"/>
  <c r="U11" i="1"/>
  <c r="T11" i="1"/>
  <c r="P11" i="1"/>
  <c r="O11" i="1"/>
  <c r="M11" i="1"/>
  <c r="B11" i="1"/>
  <c r="H9" i="1"/>
  <c r="H8" i="1"/>
  <c r="I36" i="1"/>
  <c r="I34" i="1"/>
  <c r="I32" i="1"/>
  <c r="I30" i="1"/>
  <c r="I28" i="1"/>
  <c r="I26" i="1"/>
  <c r="I24" i="1"/>
  <c r="I22" i="1"/>
  <c r="I20" i="1"/>
  <c r="I18" i="1"/>
  <c r="I16" i="1"/>
  <c r="I14" i="1"/>
  <c r="I12" i="1"/>
  <c r="E5" i="1"/>
  <c r="G36" i="1"/>
  <c r="I35" i="1"/>
  <c r="G34" i="1"/>
  <c r="I33" i="1"/>
  <c r="G32" i="1"/>
  <c r="I31" i="1"/>
  <c r="G30" i="1"/>
  <c r="I29" i="1"/>
  <c r="G28" i="1"/>
  <c r="I27" i="1"/>
  <c r="G26" i="1"/>
  <c r="I25" i="1"/>
  <c r="G24" i="1"/>
  <c r="I23" i="1"/>
  <c r="G22" i="1"/>
  <c r="I21" i="1"/>
  <c r="G20" i="1"/>
  <c r="I19" i="1"/>
  <c r="G18" i="1"/>
  <c r="I17" i="1"/>
  <c r="G16" i="1"/>
  <c r="I15" i="1"/>
  <c r="G14" i="1"/>
  <c r="I13" i="1"/>
  <c r="G12" i="1"/>
  <c r="I11" i="1"/>
  <c r="G35" i="1"/>
  <c r="G33" i="1"/>
  <c r="G31" i="1"/>
  <c r="G29" i="1"/>
  <c r="G27" i="1"/>
  <c r="G25" i="1"/>
  <c r="G23" i="1"/>
  <c r="G21" i="1"/>
  <c r="G19" i="1"/>
  <c r="G17" i="1"/>
  <c r="G15" i="1"/>
  <c r="G13" i="1"/>
  <c r="G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yossy</author>
  </authors>
  <commentList>
    <comment ref="E8" authorId="0" shapeId="0" xr:uid="{A674AF6F-4350-43C5-A500-67A8E0828CC4}">
      <text>
        <r>
          <rPr>
            <sz val="9"/>
            <color indexed="81"/>
            <rFont val="ＭＳ Ｐゴシック"/>
            <family val="3"/>
            <charset val="128"/>
          </rPr>
          <t>▼をクリックし、表示されるリストから選択</t>
        </r>
      </text>
    </comment>
    <comment ref="D11" authorId="0" shapeId="0" xr:uid="{E64E2BC2-95BA-4413-BB9F-DA1E0CD12D88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E11" authorId="0" shapeId="0" xr:uid="{B4E0C392-82C0-4D63-8E4B-B6120E9DE9AF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J11" authorId="0" shapeId="0" xr:uid="{BE5FA83E-BA57-4072-B158-6766EDA88E05}">
      <text>
        <r>
          <rPr>
            <sz val="9"/>
            <color indexed="81"/>
            <rFont val="ＭＳ Ｐゴシック"/>
            <family val="3"/>
            <charset val="128"/>
          </rPr>
          <t>中高生は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 xml:space="preserve">をクリックし表示されるリストから
</t>
        </r>
        <r>
          <rPr>
            <b/>
            <sz val="9"/>
            <color indexed="81"/>
            <rFont val="ＭＳ Ｐゴシック"/>
            <family val="3"/>
            <charset val="128"/>
          </rPr>
          <t>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K11" authorId="0" shapeId="0" xr:uid="{B9B72179-5894-4664-85A6-0B86EFB3428D}">
      <text>
        <r>
          <rPr>
            <sz val="9"/>
            <color indexed="81"/>
            <rFont val="ＭＳ Ｐゴシック"/>
            <family val="3"/>
            <charset val="128"/>
          </rPr>
          <t>協会登録者は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をクリックし表示されるリストから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L11" authorId="0" shapeId="0" xr:uid="{06A7962F-4F94-4E03-950C-056EAEE6E43E}">
      <text>
        <r>
          <rPr>
            <sz val="9"/>
            <color indexed="81"/>
            <rFont val="ＭＳ Ｐゴシック"/>
            <family val="3"/>
            <charset val="128"/>
          </rPr>
          <t>シニアの部は当日年齢(45歳以上）、ペア合計100歳以上です。</t>
        </r>
      </text>
    </comment>
    <comment ref="J12" authorId="0" shapeId="0" xr:uid="{691EB7D9-9416-40DB-9E22-A88D0CACB39E}">
      <text>
        <r>
          <rPr>
            <sz val="9"/>
            <color indexed="81"/>
            <rFont val="ＭＳ Ｐゴシック"/>
            <family val="3"/>
            <charset val="128"/>
          </rPr>
          <t>中高生は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 xml:space="preserve">をクリックし表示されるリストから
</t>
        </r>
        <r>
          <rPr>
            <b/>
            <sz val="9"/>
            <color indexed="81"/>
            <rFont val="ＭＳ Ｐゴシック"/>
            <family val="3"/>
            <charset val="128"/>
          </rPr>
          <t>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K12" authorId="0" shapeId="0" xr:uid="{25B1E9FB-A880-40D8-94B8-F9547F6A9793}">
      <text>
        <r>
          <rPr>
            <sz val="9"/>
            <color indexed="81"/>
            <rFont val="ＭＳ Ｐゴシック"/>
            <family val="3"/>
            <charset val="128"/>
          </rPr>
          <t>協会登録者は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をクリックし表示されるリストから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L12" authorId="0" shapeId="0" xr:uid="{48960C8B-3581-4C9D-951B-80E0E7FAA7ED}">
      <text>
        <r>
          <rPr>
            <sz val="9"/>
            <color indexed="81"/>
            <rFont val="ＭＳ Ｐゴシック"/>
            <family val="3"/>
            <charset val="128"/>
          </rPr>
          <t>シニアの部は当日年齢(45歳以上）、ペア合計100歳以上です。</t>
        </r>
      </text>
    </comment>
    <comment ref="D13" authorId="0" shapeId="0" xr:uid="{26E791BA-2F59-49E9-8958-B8CE16B234F8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E13" authorId="0" shapeId="0" xr:uid="{501F87C8-CA3A-4EBA-B9C2-FABD1C938CCD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J13" authorId="0" shapeId="0" xr:uid="{CA726425-0E09-483D-BE55-921CF7E93BCE}">
      <text>
        <r>
          <rPr>
            <sz val="9"/>
            <color indexed="81"/>
            <rFont val="ＭＳ Ｐゴシック"/>
            <family val="3"/>
            <charset val="128"/>
          </rPr>
          <t>中高生は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 xml:space="preserve">をクリックし表示されるリストから
</t>
        </r>
        <r>
          <rPr>
            <b/>
            <sz val="9"/>
            <color indexed="81"/>
            <rFont val="ＭＳ Ｐゴシック"/>
            <family val="3"/>
            <charset val="128"/>
          </rPr>
          <t>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K13" authorId="0" shapeId="0" xr:uid="{C92441EE-6C27-4B96-B147-E2E0D52F8F8F}">
      <text>
        <r>
          <rPr>
            <sz val="9"/>
            <color indexed="81"/>
            <rFont val="ＭＳ Ｐゴシック"/>
            <family val="3"/>
            <charset val="128"/>
          </rPr>
          <t>協会登録者は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をクリックし表示されるリストから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L13" authorId="0" shapeId="0" xr:uid="{A1F485D9-3F7E-4462-B54B-3C1515396C6E}">
      <text>
        <r>
          <rPr>
            <sz val="9"/>
            <color indexed="81"/>
            <rFont val="ＭＳ Ｐゴシック"/>
            <family val="3"/>
            <charset val="128"/>
          </rPr>
          <t>シニアの部は当日年齢(45歳以上）、ペア合計100歳以上です。</t>
        </r>
      </text>
    </comment>
    <comment ref="J14" authorId="0" shapeId="0" xr:uid="{6176ECEC-F89D-4EC1-B1FE-FEC50E4A52B5}">
      <text>
        <r>
          <rPr>
            <sz val="9"/>
            <color indexed="81"/>
            <rFont val="ＭＳ Ｐゴシック"/>
            <family val="3"/>
            <charset val="128"/>
          </rPr>
          <t>中高生は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 xml:space="preserve">をクリックし表示されるリストから
</t>
        </r>
        <r>
          <rPr>
            <b/>
            <sz val="9"/>
            <color indexed="81"/>
            <rFont val="ＭＳ Ｐゴシック"/>
            <family val="3"/>
            <charset val="128"/>
          </rPr>
          <t>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K14" authorId="0" shapeId="0" xr:uid="{4FA47E09-DF80-4264-918F-D1FD500C1D1D}">
      <text>
        <r>
          <rPr>
            <sz val="9"/>
            <color indexed="81"/>
            <rFont val="ＭＳ Ｐゴシック"/>
            <family val="3"/>
            <charset val="128"/>
          </rPr>
          <t>協会登録者は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をクリックし表示されるリストから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L14" authorId="0" shapeId="0" xr:uid="{D1335F67-90F4-425E-A9F9-1AE349D758FD}">
      <text>
        <r>
          <rPr>
            <sz val="9"/>
            <color indexed="81"/>
            <rFont val="ＭＳ Ｐゴシック"/>
            <family val="3"/>
            <charset val="128"/>
          </rPr>
          <t>シニアの部は当日年齢(45歳以上）、ペア合計100歳以上です。</t>
        </r>
      </text>
    </comment>
    <comment ref="D15" authorId="0" shapeId="0" xr:uid="{39CBCABC-9297-4387-A2E7-F0462740825A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E15" authorId="0" shapeId="0" xr:uid="{D77DDE38-E491-47CC-BE27-1296731AB2A3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J15" authorId="0" shapeId="0" xr:uid="{7468873C-F767-4DF6-8636-C0A4B992BDA9}">
      <text>
        <r>
          <rPr>
            <sz val="9"/>
            <color indexed="81"/>
            <rFont val="ＭＳ Ｐゴシック"/>
            <family val="3"/>
            <charset val="128"/>
          </rPr>
          <t>中高生は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 xml:space="preserve">をクリックし表示されるリストから
</t>
        </r>
        <r>
          <rPr>
            <b/>
            <sz val="9"/>
            <color indexed="81"/>
            <rFont val="ＭＳ Ｐゴシック"/>
            <family val="3"/>
            <charset val="128"/>
          </rPr>
          <t>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K15" authorId="0" shapeId="0" xr:uid="{9F4C15AD-0545-4BE5-A419-97CE52D647AA}">
      <text>
        <r>
          <rPr>
            <sz val="9"/>
            <color indexed="81"/>
            <rFont val="ＭＳ Ｐゴシック"/>
            <family val="3"/>
            <charset val="128"/>
          </rPr>
          <t>協会登録者は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をクリックし表示されるリストから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L15" authorId="0" shapeId="0" xr:uid="{A2F2D584-97EB-44FD-94BD-0087426BF3BA}">
      <text>
        <r>
          <rPr>
            <sz val="9"/>
            <color indexed="81"/>
            <rFont val="ＭＳ Ｐゴシック"/>
            <family val="3"/>
            <charset val="128"/>
          </rPr>
          <t>シニアの部は当日年齢(45歳以上）、ペア合計100歳以上です。</t>
        </r>
      </text>
    </comment>
    <comment ref="J16" authorId="0" shapeId="0" xr:uid="{E4EEAA05-AE3F-4EFD-A150-1C29D6F80173}">
      <text>
        <r>
          <rPr>
            <sz val="9"/>
            <color indexed="81"/>
            <rFont val="ＭＳ Ｐゴシック"/>
            <family val="3"/>
            <charset val="128"/>
          </rPr>
          <t>中高生は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 xml:space="preserve">をクリックし表示されるリストから
</t>
        </r>
        <r>
          <rPr>
            <b/>
            <sz val="9"/>
            <color indexed="81"/>
            <rFont val="ＭＳ Ｐゴシック"/>
            <family val="3"/>
            <charset val="128"/>
          </rPr>
          <t>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K16" authorId="0" shapeId="0" xr:uid="{CA44C234-5570-4BA3-AE9A-9D0830B3D2D2}">
      <text>
        <r>
          <rPr>
            <sz val="9"/>
            <color indexed="81"/>
            <rFont val="ＭＳ Ｐゴシック"/>
            <family val="3"/>
            <charset val="128"/>
          </rPr>
          <t>協会登録者は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をクリックし表示されるリストから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L16" authorId="0" shapeId="0" xr:uid="{F537F331-7C30-4E6C-9983-FFD581FE9B35}">
      <text>
        <r>
          <rPr>
            <sz val="9"/>
            <color indexed="81"/>
            <rFont val="ＭＳ Ｐゴシック"/>
            <family val="3"/>
            <charset val="128"/>
          </rPr>
          <t>シニアの部は当日年齢(45歳以上）、ペア合計100歳以上です。</t>
        </r>
      </text>
    </comment>
    <comment ref="D17" authorId="0" shapeId="0" xr:uid="{86621FBF-367C-4CFF-ABAC-2C1E0416BD9A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E17" authorId="0" shapeId="0" xr:uid="{29E082B2-E816-4AC5-9510-E14EA94FFAAF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J17" authorId="0" shapeId="0" xr:uid="{D5686161-FF42-40D9-A2CD-46C9270DAC9F}">
      <text>
        <r>
          <rPr>
            <sz val="9"/>
            <color indexed="81"/>
            <rFont val="ＭＳ Ｐゴシック"/>
            <family val="3"/>
            <charset val="128"/>
          </rPr>
          <t>中高生は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 xml:space="preserve">をクリックし表示されるリストから
</t>
        </r>
        <r>
          <rPr>
            <b/>
            <sz val="9"/>
            <color indexed="81"/>
            <rFont val="ＭＳ Ｐゴシック"/>
            <family val="3"/>
            <charset val="128"/>
          </rPr>
          <t>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K17" authorId="0" shapeId="0" xr:uid="{BC04C83E-E53E-481D-8EC2-FBC58C3592D4}">
      <text>
        <r>
          <rPr>
            <sz val="9"/>
            <color indexed="81"/>
            <rFont val="ＭＳ Ｐゴシック"/>
            <family val="3"/>
            <charset val="128"/>
          </rPr>
          <t>協会登録者は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をクリックし表示されるリストから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L17" authorId="0" shapeId="0" xr:uid="{1954F90E-D1E2-4F7D-9A8B-373FF3F65CFD}">
      <text>
        <r>
          <rPr>
            <sz val="9"/>
            <color indexed="81"/>
            <rFont val="ＭＳ Ｐゴシック"/>
            <family val="3"/>
            <charset val="128"/>
          </rPr>
          <t>シニアの部は当日年齢(45歳以上）、ペア合計100歳以上です。</t>
        </r>
      </text>
    </comment>
    <comment ref="J18" authorId="0" shapeId="0" xr:uid="{1F511AFA-57DF-4B9D-ADAE-F55282740708}">
      <text>
        <r>
          <rPr>
            <sz val="9"/>
            <color indexed="81"/>
            <rFont val="ＭＳ Ｐゴシック"/>
            <family val="3"/>
            <charset val="128"/>
          </rPr>
          <t>中高生は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 xml:space="preserve">をクリックし表示されるリストから
</t>
        </r>
        <r>
          <rPr>
            <b/>
            <sz val="9"/>
            <color indexed="81"/>
            <rFont val="ＭＳ Ｐゴシック"/>
            <family val="3"/>
            <charset val="128"/>
          </rPr>
          <t>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K18" authorId="0" shapeId="0" xr:uid="{D3785296-F1AE-4880-8342-9D6BC8B81341}">
      <text>
        <r>
          <rPr>
            <sz val="9"/>
            <color indexed="81"/>
            <rFont val="ＭＳ Ｐゴシック"/>
            <family val="3"/>
            <charset val="128"/>
          </rPr>
          <t>協会登録者は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をクリックし表示されるリストから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L18" authorId="0" shapeId="0" xr:uid="{ADE967CE-EAEA-42AE-AD87-618DAA2C41C8}">
      <text>
        <r>
          <rPr>
            <sz val="9"/>
            <color indexed="81"/>
            <rFont val="ＭＳ Ｐゴシック"/>
            <family val="3"/>
            <charset val="128"/>
          </rPr>
          <t>シニアの部は当日年齢(45歳以上）、ペア合計100歳以上です。</t>
        </r>
      </text>
    </comment>
    <comment ref="D19" authorId="0" shapeId="0" xr:uid="{FE68DFAB-5431-4D38-B83E-4E540E8871BD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E19" authorId="0" shapeId="0" xr:uid="{8299BB36-B02D-464D-9331-21DEA230D4BE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J19" authorId="0" shapeId="0" xr:uid="{F95FF73A-1110-4FCF-8D57-D1E3EB373839}">
      <text>
        <r>
          <rPr>
            <sz val="9"/>
            <color indexed="81"/>
            <rFont val="ＭＳ Ｐゴシック"/>
            <family val="3"/>
            <charset val="128"/>
          </rPr>
          <t>中高生は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 xml:space="preserve">をクリックし表示されるリストから
</t>
        </r>
        <r>
          <rPr>
            <b/>
            <sz val="9"/>
            <color indexed="81"/>
            <rFont val="ＭＳ Ｐゴシック"/>
            <family val="3"/>
            <charset val="128"/>
          </rPr>
          <t>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K19" authorId="0" shapeId="0" xr:uid="{A97E39FA-D755-43F6-9545-0B003E33F401}">
      <text>
        <r>
          <rPr>
            <sz val="9"/>
            <color indexed="81"/>
            <rFont val="ＭＳ Ｐゴシック"/>
            <family val="3"/>
            <charset val="128"/>
          </rPr>
          <t>協会登録者は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をクリックし表示されるリストから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L19" authorId="0" shapeId="0" xr:uid="{8F7921E4-9C61-4A31-8E64-E997029A0EA8}">
      <text>
        <r>
          <rPr>
            <sz val="9"/>
            <color indexed="81"/>
            <rFont val="ＭＳ Ｐゴシック"/>
            <family val="3"/>
            <charset val="128"/>
          </rPr>
          <t>シニアの部は当日年齢(45歳以上）、ペア合計100歳以上です。</t>
        </r>
      </text>
    </comment>
    <comment ref="J20" authorId="0" shapeId="0" xr:uid="{990F86ED-4DAA-4EC8-A330-F58EEF83397A}">
      <text>
        <r>
          <rPr>
            <sz val="9"/>
            <color indexed="81"/>
            <rFont val="ＭＳ Ｐゴシック"/>
            <family val="3"/>
            <charset val="128"/>
          </rPr>
          <t>中高生は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 xml:space="preserve">をクリックし表示されるリストから
</t>
        </r>
        <r>
          <rPr>
            <b/>
            <sz val="9"/>
            <color indexed="81"/>
            <rFont val="ＭＳ Ｐゴシック"/>
            <family val="3"/>
            <charset val="128"/>
          </rPr>
          <t>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K20" authorId="0" shapeId="0" xr:uid="{AA7B3B96-BEFA-4CA3-A220-FBBFC20141DC}">
      <text>
        <r>
          <rPr>
            <sz val="9"/>
            <color indexed="81"/>
            <rFont val="ＭＳ Ｐゴシック"/>
            <family val="3"/>
            <charset val="128"/>
          </rPr>
          <t>協会登録者は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をクリックし表示されるリストから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L20" authorId="0" shapeId="0" xr:uid="{F594DE5E-D0E0-47C6-87EF-98D01BD5CC19}">
      <text>
        <r>
          <rPr>
            <sz val="9"/>
            <color indexed="81"/>
            <rFont val="ＭＳ Ｐゴシック"/>
            <family val="3"/>
            <charset val="128"/>
          </rPr>
          <t>シニアの部は当日年齢(45歳以上）、ペア合計100歳以上です。</t>
        </r>
      </text>
    </comment>
    <comment ref="D21" authorId="0" shapeId="0" xr:uid="{13574F24-FB83-42C8-B26E-B8FC1600DBF8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E21" authorId="0" shapeId="0" xr:uid="{610CCAA4-FE57-4C03-BAFA-BFCD37570CC3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J21" authorId="0" shapeId="0" xr:uid="{5611CFA2-D355-44CB-A2C2-E619A1537BE8}">
      <text>
        <r>
          <rPr>
            <sz val="9"/>
            <color indexed="81"/>
            <rFont val="ＭＳ Ｐゴシック"/>
            <family val="3"/>
            <charset val="128"/>
          </rPr>
          <t>中高生は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 xml:space="preserve">をクリックし表示されるリストから
</t>
        </r>
        <r>
          <rPr>
            <b/>
            <sz val="9"/>
            <color indexed="81"/>
            <rFont val="ＭＳ Ｐゴシック"/>
            <family val="3"/>
            <charset val="128"/>
          </rPr>
          <t>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K21" authorId="0" shapeId="0" xr:uid="{EA56FD95-D2E8-4C3E-8FBA-6DFDDA196BF6}">
      <text>
        <r>
          <rPr>
            <sz val="9"/>
            <color indexed="81"/>
            <rFont val="ＭＳ Ｐゴシック"/>
            <family val="3"/>
            <charset val="128"/>
          </rPr>
          <t>協会登録者は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をクリックし表示されるリストから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L21" authorId="0" shapeId="0" xr:uid="{C042C835-FEDE-4E22-94CE-12D71EA0ABDE}">
      <text>
        <r>
          <rPr>
            <sz val="9"/>
            <color indexed="81"/>
            <rFont val="ＭＳ Ｐゴシック"/>
            <family val="3"/>
            <charset val="128"/>
          </rPr>
          <t>シニアの部は当日年齢(45歳以上）、ペア合計100歳以上です。</t>
        </r>
      </text>
    </comment>
    <comment ref="J22" authorId="0" shapeId="0" xr:uid="{688AB6EB-A3D8-4E03-9319-60A5D77AC769}">
      <text>
        <r>
          <rPr>
            <sz val="9"/>
            <color indexed="81"/>
            <rFont val="ＭＳ Ｐゴシック"/>
            <family val="3"/>
            <charset val="128"/>
          </rPr>
          <t>中高生は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 xml:space="preserve">をクリックし表示されるリストから
</t>
        </r>
        <r>
          <rPr>
            <b/>
            <sz val="9"/>
            <color indexed="81"/>
            <rFont val="ＭＳ Ｐゴシック"/>
            <family val="3"/>
            <charset val="128"/>
          </rPr>
          <t>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K22" authorId="0" shapeId="0" xr:uid="{6CC22C52-5356-4DE5-9C33-E33745CDBFEF}">
      <text>
        <r>
          <rPr>
            <sz val="9"/>
            <color indexed="81"/>
            <rFont val="ＭＳ Ｐゴシック"/>
            <family val="3"/>
            <charset val="128"/>
          </rPr>
          <t>協会登録者は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をクリックし表示されるリストから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L22" authorId="0" shapeId="0" xr:uid="{9D4A36FA-AB55-4076-B5EF-AA9FF09CD6D1}">
      <text>
        <r>
          <rPr>
            <sz val="9"/>
            <color indexed="81"/>
            <rFont val="ＭＳ Ｐゴシック"/>
            <family val="3"/>
            <charset val="128"/>
          </rPr>
          <t>シニアの部は当日年齢(45歳以上）、ペア合計100歳以上です。</t>
        </r>
      </text>
    </comment>
    <comment ref="D23" authorId="0" shapeId="0" xr:uid="{16CC38AF-FF7A-430E-8EAB-3D7957FBDA2C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E23" authorId="0" shapeId="0" xr:uid="{AA149417-191D-4D78-9A8F-68AEC949FA45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J23" authorId="0" shapeId="0" xr:uid="{5D58A053-7E54-493C-8D46-20B14E727EAC}">
      <text>
        <r>
          <rPr>
            <sz val="9"/>
            <color indexed="81"/>
            <rFont val="ＭＳ Ｐゴシック"/>
            <family val="3"/>
            <charset val="128"/>
          </rPr>
          <t>中高生は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 xml:space="preserve">をクリックし表示されるリストから
</t>
        </r>
        <r>
          <rPr>
            <b/>
            <sz val="9"/>
            <color indexed="81"/>
            <rFont val="ＭＳ Ｐゴシック"/>
            <family val="3"/>
            <charset val="128"/>
          </rPr>
          <t>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K23" authorId="0" shapeId="0" xr:uid="{650B978C-8D7A-4609-9ADE-6D04B5CCC781}">
      <text>
        <r>
          <rPr>
            <sz val="9"/>
            <color indexed="81"/>
            <rFont val="ＭＳ Ｐゴシック"/>
            <family val="3"/>
            <charset val="128"/>
          </rPr>
          <t>協会登録者は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をクリックし表示されるリストから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L23" authorId="0" shapeId="0" xr:uid="{289671C5-FA6E-4C5F-8AAF-D969097054D3}">
      <text>
        <r>
          <rPr>
            <sz val="9"/>
            <color indexed="81"/>
            <rFont val="ＭＳ Ｐゴシック"/>
            <family val="3"/>
            <charset val="128"/>
          </rPr>
          <t>シニアの部は当日年齢(45歳以上）、ペア合計100歳以上です。</t>
        </r>
      </text>
    </comment>
    <comment ref="J24" authorId="0" shapeId="0" xr:uid="{ED0AA48B-445B-472C-B79D-517ACDACE096}">
      <text>
        <r>
          <rPr>
            <sz val="9"/>
            <color indexed="81"/>
            <rFont val="ＭＳ Ｐゴシック"/>
            <family val="3"/>
            <charset val="128"/>
          </rPr>
          <t>中高生は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 xml:space="preserve">をクリックし表示されるリストから
</t>
        </r>
        <r>
          <rPr>
            <b/>
            <sz val="9"/>
            <color indexed="81"/>
            <rFont val="ＭＳ Ｐゴシック"/>
            <family val="3"/>
            <charset val="128"/>
          </rPr>
          <t>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K24" authorId="0" shapeId="0" xr:uid="{D74E5645-F14E-4BBA-941E-4923BF93242F}">
      <text>
        <r>
          <rPr>
            <sz val="9"/>
            <color indexed="81"/>
            <rFont val="ＭＳ Ｐゴシック"/>
            <family val="3"/>
            <charset val="128"/>
          </rPr>
          <t>協会登録者は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をクリックし表示されるリストから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L24" authorId="0" shapeId="0" xr:uid="{12DBBBD8-D9DF-4867-BD93-B02737CDA26A}">
      <text>
        <r>
          <rPr>
            <sz val="9"/>
            <color indexed="81"/>
            <rFont val="ＭＳ Ｐゴシック"/>
            <family val="3"/>
            <charset val="128"/>
          </rPr>
          <t>シニアの部は当日年齢(45歳以上）、ペア合計100歳以上です。</t>
        </r>
      </text>
    </comment>
    <comment ref="D25" authorId="0" shapeId="0" xr:uid="{E2B49C73-5136-430F-9B54-01B0CE90B868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E25" authorId="0" shapeId="0" xr:uid="{C9EACA6B-A662-4702-A384-DBDCEC1AB3BB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J25" authorId="0" shapeId="0" xr:uid="{246FA28B-B100-4E03-A4DE-C5FD4281DD55}">
      <text>
        <r>
          <rPr>
            <sz val="9"/>
            <color indexed="81"/>
            <rFont val="ＭＳ Ｐゴシック"/>
            <family val="3"/>
            <charset val="128"/>
          </rPr>
          <t>中高生は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 xml:space="preserve">をクリックし表示されるリストから
</t>
        </r>
        <r>
          <rPr>
            <b/>
            <sz val="9"/>
            <color indexed="81"/>
            <rFont val="ＭＳ Ｐゴシック"/>
            <family val="3"/>
            <charset val="128"/>
          </rPr>
          <t>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K25" authorId="0" shapeId="0" xr:uid="{BEA46D8B-1206-4A03-88F1-E30588CC3750}">
      <text>
        <r>
          <rPr>
            <sz val="9"/>
            <color indexed="81"/>
            <rFont val="ＭＳ Ｐゴシック"/>
            <family val="3"/>
            <charset val="128"/>
          </rPr>
          <t>協会登録者は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をクリックし表示されるリストから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L25" authorId="0" shapeId="0" xr:uid="{26C9119E-2A1D-49C0-A5ED-08206E8B193F}">
      <text>
        <r>
          <rPr>
            <sz val="9"/>
            <color indexed="81"/>
            <rFont val="ＭＳ Ｐゴシック"/>
            <family val="3"/>
            <charset val="128"/>
          </rPr>
          <t>シニアの部は当日年齢(45歳以上）、ペア合計100歳以上です。</t>
        </r>
      </text>
    </comment>
    <comment ref="J26" authorId="0" shapeId="0" xr:uid="{060144ED-9C1D-49B4-A583-184F77705AC9}">
      <text>
        <r>
          <rPr>
            <sz val="9"/>
            <color indexed="81"/>
            <rFont val="ＭＳ Ｐゴシック"/>
            <family val="3"/>
            <charset val="128"/>
          </rPr>
          <t>中高生は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 xml:space="preserve">をクリックし表示されるリストから
</t>
        </r>
        <r>
          <rPr>
            <b/>
            <sz val="9"/>
            <color indexed="81"/>
            <rFont val="ＭＳ Ｐゴシック"/>
            <family val="3"/>
            <charset val="128"/>
          </rPr>
          <t>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K26" authorId="0" shapeId="0" xr:uid="{F4C2269B-5935-4106-B4D8-3EFA42AF72E4}">
      <text>
        <r>
          <rPr>
            <sz val="9"/>
            <color indexed="81"/>
            <rFont val="ＭＳ Ｐゴシック"/>
            <family val="3"/>
            <charset val="128"/>
          </rPr>
          <t>協会登録者は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をクリックし表示されるリストから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L26" authorId="0" shapeId="0" xr:uid="{CD0DEBFA-BA36-4460-AAAA-53475897619F}">
      <text>
        <r>
          <rPr>
            <sz val="9"/>
            <color indexed="81"/>
            <rFont val="ＭＳ Ｐゴシック"/>
            <family val="3"/>
            <charset val="128"/>
          </rPr>
          <t>シニアの部は当日年齢(45歳以上）、ペア合計100歳以上です。</t>
        </r>
      </text>
    </comment>
    <comment ref="D27" authorId="0" shapeId="0" xr:uid="{25B68897-AF44-43D6-903A-DB114DE719A9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E27" authorId="0" shapeId="0" xr:uid="{0F19A55F-D356-46A5-B4FE-AD2DDA1C36B0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J27" authorId="0" shapeId="0" xr:uid="{C8206E06-13F4-402B-8460-B50F35FE8594}">
      <text>
        <r>
          <rPr>
            <sz val="9"/>
            <color indexed="81"/>
            <rFont val="ＭＳ Ｐゴシック"/>
            <family val="3"/>
            <charset val="128"/>
          </rPr>
          <t>中高生は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 xml:space="preserve">をクリックし表示されるリストから
</t>
        </r>
        <r>
          <rPr>
            <b/>
            <sz val="9"/>
            <color indexed="81"/>
            <rFont val="ＭＳ Ｐゴシック"/>
            <family val="3"/>
            <charset val="128"/>
          </rPr>
          <t>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K27" authorId="0" shapeId="0" xr:uid="{85E93645-C8EF-4DBA-9F7A-78C2C01C17CA}">
      <text>
        <r>
          <rPr>
            <sz val="9"/>
            <color indexed="81"/>
            <rFont val="ＭＳ Ｐゴシック"/>
            <family val="3"/>
            <charset val="128"/>
          </rPr>
          <t>協会登録者は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をクリックし表示されるリストから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L27" authorId="0" shapeId="0" xr:uid="{59BAA3FE-858E-4BE5-97A6-1E7AFC97270A}">
      <text>
        <r>
          <rPr>
            <sz val="9"/>
            <color indexed="81"/>
            <rFont val="ＭＳ Ｐゴシック"/>
            <family val="3"/>
            <charset val="128"/>
          </rPr>
          <t>シニアの部は当日年齢(45歳以上）、ペア合計100歳以上です。</t>
        </r>
      </text>
    </comment>
    <comment ref="J28" authorId="0" shapeId="0" xr:uid="{5275EEBD-9181-47C2-B3D4-B2FFE42F30F0}">
      <text>
        <r>
          <rPr>
            <sz val="9"/>
            <color indexed="81"/>
            <rFont val="ＭＳ Ｐゴシック"/>
            <family val="3"/>
            <charset val="128"/>
          </rPr>
          <t>中高生は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 xml:space="preserve">をクリックし表示されるリストから
</t>
        </r>
        <r>
          <rPr>
            <b/>
            <sz val="9"/>
            <color indexed="81"/>
            <rFont val="ＭＳ Ｐゴシック"/>
            <family val="3"/>
            <charset val="128"/>
          </rPr>
          <t>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K28" authorId="0" shapeId="0" xr:uid="{05D8ABE6-1621-4DAA-8EC1-13996ED1B158}">
      <text>
        <r>
          <rPr>
            <sz val="9"/>
            <color indexed="81"/>
            <rFont val="ＭＳ Ｐゴシック"/>
            <family val="3"/>
            <charset val="128"/>
          </rPr>
          <t>協会登録者は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をクリックし表示されるリストから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L28" authorId="0" shapeId="0" xr:uid="{547F21CE-3F66-4071-8680-4B64E5060F6C}">
      <text>
        <r>
          <rPr>
            <sz val="9"/>
            <color indexed="81"/>
            <rFont val="ＭＳ Ｐゴシック"/>
            <family val="3"/>
            <charset val="128"/>
          </rPr>
          <t>シニアの部は当日年齢(45歳以上）、ペア合計100歳以上です。</t>
        </r>
      </text>
    </comment>
    <comment ref="D29" authorId="0" shapeId="0" xr:uid="{FCAC2338-85EB-43F8-852E-7BE3B63CD9D9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E29" authorId="0" shapeId="0" xr:uid="{19E2F5AA-300B-48F8-8418-7C56E18D9F45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J29" authorId="0" shapeId="0" xr:uid="{E7BC2B5A-775B-4F37-B11C-AA21E516408F}">
      <text>
        <r>
          <rPr>
            <sz val="9"/>
            <color indexed="81"/>
            <rFont val="ＭＳ Ｐゴシック"/>
            <family val="3"/>
            <charset val="128"/>
          </rPr>
          <t>中高生は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 xml:space="preserve">をクリックし表示されるリストから
</t>
        </r>
        <r>
          <rPr>
            <b/>
            <sz val="9"/>
            <color indexed="81"/>
            <rFont val="ＭＳ Ｐゴシック"/>
            <family val="3"/>
            <charset val="128"/>
          </rPr>
          <t>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K29" authorId="0" shapeId="0" xr:uid="{427FA55D-F56F-4BBB-A7A9-97BBE79B002A}">
      <text>
        <r>
          <rPr>
            <sz val="9"/>
            <color indexed="81"/>
            <rFont val="ＭＳ Ｐゴシック"/>
            <family val="3"/>
            <charset val="128"/>
          </rPr>
          <t>協会登録者は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をクリックし表示されるリストから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L29" authorId="0" shapeId="0" xr:uid="{7419968E-4703-48E0-9A86-9FEF0C85DC5E}">
      <text>
        <r>
          <rPr>
            <sz val="9"/>
            <color indexed="81"/>
            <rFont val="ＭＳ Ｐゴシック"/>
            <family val="3"/>
            <charset val="128"/>
          </rPr>
          <t>シニアの部は当日年齢(45歳以上）、ペア合計100歳以上です。</t>
        </r>
      </text>
    </comment>
    <comment ref="J30" authorId="0" shapeId="0" xr:uid="{749A9ACD-D9B2-45AA-B333-1BCC92E02A2F}">
      <text>
        <r>
          <rPr>
            <sz val="9"/>
            <color indexed="81"/>
            <rFont val="ＭＳ Ｐゴシック"/>
            <family val="3"/>
            <charset val="128"/>
          </rPr>
          <t>中高生は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 xml:space="preserve">をクリックし表示されるリストから
</t>
        </r>
        <r>
          <rPr>
            <b/>
            <sz val="9"/>
            <color indexed="81"/>
            <rFont val="ＭＳ Ｐゴシック"/>
            <family val="3"/>
            <charset val="128"/>
          </rPr>
          <t>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K30" authorId="0" shapeId="0" xr:uid="{6C5F04F0-F075-4873-AB20-F76CFC1E6A5E}">
      <text>
        <r>
          <rPr>
            <sz val="9"/>
            <color indexed="81"/>
            <rFont val="ＭＳ Ｐゴシック"/>
            <family val="3"/>
            <charset val="128"/>
          </rPr>
          <t>協会登録者は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をクリックし表示されるリストから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L30" authorId="0" shapeId="0" xr:uid="{374969B4-DA9E-4C12-9F08-03743590789B}">
      <text>
        <r>
          <rPr>
            <sz val="9"/>
            <color indexed="81"/>
            <rFont val="ＭＳ Ｐゴシック"/>
            <family val="3"/>
            <charset val="128"/>
          </rPr>
          <t>シニアの部は当日年齢(45歳以上）、ペア合計100歳以上です。</t>
        </r>
      </text>
    </comment>
    <comment ref="D31" authorId="0" shapeId="0" xr:uid="{DC417E90-40CD-4746-A165-E8BF7F10C801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E31" authorId="0" shapeId="0" xr:uid="{E4DA84FD-6730-49E0-9C04-6E7A7AB8CDC9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J31" authorId="0" shapeId="0" xr:uid="{2BA0F377-EC30-4F81-81DE-B33228C33D52}">
      <text>
        <r>
          <rPr>
            <sz val="9"/>
            <color indexed="81"/>
            <rFont val="ＭＳ Ｐゴシック"/>
            <family val="3"/>
            <charset val="128"/>
          </rPr>
          <t>中高生は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 xml:space="preserve">をクリックし表示されるリストから
</t>
        </r>
        <r>
          <rPr>
            <b/>
            <sz val="9"/>
            <color indexed="81"/>
            <rFont val="ＭＳ Ｐゴシック"/>
            <family val="3"/>
            <charset val="128"/>
          </rPr>
          <t>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K31" authorId="0" shapeId="0" xr:uid="{3F0303A9-A5FC-41AE-B8AF-90C6DCA5ACE8}">
      <text>
        <r>
          <rPr>
            <sz val="9"/>
            <color indexed="81"/>
            <rFont val="ＭＳ Ｐゴシック"/>
            <family val="3"/>
            <charset val="128"/>
          </rPr>
          <t>協会登録者は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をクリックし表示されるリストから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L31" authorId="0" shapeId="0" xr:uid="{73B25DD0-AE0C-4981-AD40-7B9067B00248}">
      <text>
        <r>
          <rPr>
            <sz val="9"/>
            <color indexed="81"/>
            <rFont val="ＭＳ Ｐゴシック"/>
            <family val="3"/>
            <charset val="128"/>
          </rPr>
          <t>シニアの部は当日年齢(45歳以上）、ペア合計100歳以上です。</t>
        </r>
      </text>
    </comment>
    <comment ref="J32" authorId="0" shapeId="0" xr:uid="{F54F8447-F713-44C5-914A-42FEB2957313}">
      <text>
        <r>
          <rPr>
            <sz val="9"/>
            <color indexed="81"/>
            <rFont val="ＭＳ Ｐゴシック"/>
            <family val="3"/>
            <charset val="128"/>
          </rPr>
          <t>中高生は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 xml:space="preserve">をクリックし表示されるリストから
</t>
        </r>
        <r>
          <rPr>
            <b/>
            <sz val="9"/>
            <color indexed="81"/>
            <rFont val="ＭＳ Ｐゴシック"/>
            <family val="3"/>
            <charset val="128"/>
          </rPr>
          <t>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K32" authorId="0" shapeId="0" xr:uid="{F0D72D6A-505C-487D-A52A-A9CEA5342A74}">
      <text>
        <r>
          <rPr>
            <sz val="9"/>
            <color indexed="81"/>
            <rFont val="ＭＳ Ｐゴシック"/>
            <family val="3"/>
            <charset val="128"/>
          </rPr>
          <t>協会登録者は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をクリックし表示されるリストから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L32" authorId="0" shapeId="0" xr:uid="{01883B72-2D26-42B8-850D-3CFF83500FB3}">
      <text>
        <r>
          <rPr>
            <sz val="9"/>
            <color indexed="81"/>
            <rFont val="ＭＳ Ｐゴシック"/>
            <family val="3"/>
            <charset val="128"/>
          </rPr>
          <t>シニアの部は当日年齢(45歳以上）、ペア合計100歳以上です。</t>
        </r>
      </text>
    </comment>
    <comment ref="D33" authorId="0" shapeId="0" xr:uid="{D781184F-E88A-480E-B428-C51C371068E4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E33" authorId="0" shapeId="0" xr:uid="{579133BC-886C-4689-B13B-147F9544B0E8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J33" authorId="0" shapeId="0" xr:uid="{165CF8B2-1B52-47C4-AB45-EDF7179BD89B}">
      <text>
        <r>
          <rPr>
            <sz val="9"/>
            <color indexed="81"/>
            <rFont val="ＭＳ Ｐゴシック"/>
            <family val="3"/>
            <charset val="128"/>
          </rPr>
          <t>中高生は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 xml:space="preserve">をクリックし表示されるリストから
</t>
        </r>
        <r>
          <rPr>
            <b/>
            <sz val="9"/>
            <color indexed="81"/>
            <rFont val="ＭＳ Ｐゴシック"/>
            <family val="3"/>
            <charset val="128"/>
          </rPr>
          <t>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K33" authorId="0" shapeId="0" xr:uid="{AE594589-2236-4173-9672-2B6752FA0AEF}">
      <text>
        <r>
          <rPr>
            <sz val="9"/>
            <color indexed="81"/>
            <rFont val="ＭＳ Ｐゴシック"/>
            <family val="3"/>
            <charset val="128"/>
          </rPr>
          <t>協会登録者は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をクリックし表示されるリストから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L33" authorId="0" shapeId="0" xr:uid="{4D8F44B5-CB59-45CD-B87B-6D516AA28AB3}">
      <text>
        <r>
          <rPr>
            <sz val="9"/>
            <color indexed="81"/>
            <rFont val="ＭＳ Ｐゴシック"/>
            <family val="3"/>
            <charset val="128"/>
          </rPr>
          <t>シニアの部は当日年齢(45歳以上）、ペア合計100歳以上です。</t>
        </r>
      </text>
    </comment>
    <comment ref="J34" authorId="0" shapeId="0" xr:uid="{9AA64FBA-1B41-4DB5-9947-2954C8BC85C8}">
      <text>
        <r>
          <rPr>
            <sz val="9"/>
            <color indexed="81"/>
            <rFont val="ＭＳ Ｐゴシック"/>
            <family val="3"/>
            <charset val="128"/>
          </rPr>
          <t>中高生は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 xml:space="preserve">をクリックし表示されるリストから
</t>
        </r>
        <r>
          <rPr>
            <b/>
            <sz val="9"/>
            <color indexed="81"/>
            <rFont val="ＭＳ Ｐゴシック"/>
            <family val="3"/>
            <charset val="128"/>
          </rPr>
          <t>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K34" authorId="0" shapeId="0" xr:uid="{42BE9B5D-C1D2-4D30-8505-79DD95CC6189}">
      <text>
        <r>
          <rPr>
            <sz val="9"/>
            <color indexed="81"/>
            <rFont val="ＭＳ Ｐゴシック"/>
            <family val="3"/>
            <charset val="128"/>
          </rPr>
          <t>協会登録者は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をクリックし表示されるリストから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L34" authorId="0" shapeId="0" xr:uid="{DD7E13EF-7CF8-4C2A-820D-B5D4B0AA63ED}">
      <text>
        <r>
          <rPr>
            <sz val="9"/>
            <color indexed="81"/>
            <rFont val="ＭＳ Ｐゴシック"/>
            <family val="3"/>
            <charset val="128"/>
          </rPr>
          <t>シニアの部は当日年齢(45歳以上）、ペア合計100歳以上です。</t>
        </r>
      </text>
    </comment>
    <comment ref="D35" authorId="0" shapeId="0" xr:uid="{DB3A1BD6-A132-4B12-9321-8B5E27B285B1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E35" authorId="0" shapeId="0" xr:uid="{78206D16-F9BB-49E7-A9C1-A343E5B34403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J35" authorId="0" shapeId="0" xr:uid="{2C663365-2223-44D8-AD80-9ACA72746421}">
      <text>
        <r>
          <rPr>
            <sz val="9"/>
            <color indexed="81"/>
            <rFont val="ＭＳ Ｐゴシック"/>
            <family val="3"/>
            <charset val="128"/>
          </rPr>
          <t>中高生は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 xml:space="preserve">をクリックし表示されるリストから
</t>
        </r>
        <r>
          <rPr>
            <b/>
            <sz val="9"/>
            <color indexed="81"/>
            <rFont val="ＭＳ Ｐゴシック"/>
            <family val="3"/>
            <charset val="128"/>
          </rPr>
          <t>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K35" authorId="0" shapeId="0" xr:uid="{4C4EE692-B326-4D9A-AC39-90323967F75F}">
      <text>
        <r>
          <rPr>
            <sz val="9"/>
            <color indexed="81"/>
            <rFont val="ＭＳ Ｐゴシック"/>
            <family val="3"/>
            <charset val="128"/>
          </rPr>
          <t>協会登録者は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をクリックし表示されるリストから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L35" authorId="0" shapeId="0" xr:uid="{A98CCFB2-BBBC-4662-85AC-6110E03CC4CF}">
      <text>
        <r>
          <rPr>
            <sz val="9"/>
            <color indexed="81"/>
            <rFont val="ＭＳ Ｐゴシック"/>
            <family val="3"/>
            <charset val="128"/>
          </rPr>
          <t>シニアの部は当日年齢(45歳以上）、ペア合計100歳以上です。</t>
        </r>
      </text>
    </comment>
    <comment ref="J36" authorId="0" shapeId="0" xr:uid="{DEB63729-46F7-4802-A073-F89A7E28CD1B}">
      <text>
        <r>
          <rPr>
            <sz val="9"/>
            <color indexed="81"/>
            <rFont val="ＭＳ Ｐゴシック"/>
            <family val="3"/>
            <charset val="128"/>
          </rPr>
          <t>中高生は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 xml:space="preserve">をクリックし表示されるリストから
</t>
        </r>
        <r>
          <rPr>
            <b/>
            <sz val="9"/>
            <color indexed="81"/>
            <rFont val="ＭＳ Ｐゴシック"/>
            <family val="3"/>
            <charset val="128"/>
          </rPr>
          <t>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K36" authorId="0" shapeId="0" xr:uid="{6CCE3830-C016-4EB3-A098-81C1F902397F}">
      <text>
        <r>
          <rPr>
            <sz val="9"/>
            <color indexed="81"/>
            <rFont val="ＭＳ Ｐゴシック"/>
            <family val="3"/>
            <charset val="128"/>
          </rPr>
          <t>協会登録者は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をクリックし表示されるリストから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L36" authorId="0" shapeId="0" xr:uid="{A3E315E7-1A74-41A1-89E2-F9D1093C2E03}">
      <text>
        <r>
          <rPr>
            <sz val="9"/>
            <color indexed="81"/>
            <rFont val="ＭＳ Ｐゴシック"/>
            <family val="3"/>
            <charset val="128"/>
          </rPr>
          <t>シニアの部は当日年齢(45歳以上）、ペア合計100歳以上です。</t>
        </r>
      </text>
    </comment>
  </commentList>
</comments>
</file>

<file path=xl/sharedStrings.xml><?xml version="1.0" encoding="utf-8"?>
<sst xmlns="http://schemas.openxmlformats.org/spreadsheetml/2006/main" count="48" uniqueCount="38">
  <si>
    <t>＜ゆめ国体記念ダブルス大会＞</t>
    <rPh sb="3" eb="5">
      <t>コクタイ</t>
    </rPh>
    <phoneticPr fontId="5"/>
  </si>
  <si>
    <t>学生</t>
    <rPh sb="0" eb="2">
      <t>ガクセイ</t>
    </rPh>
    <phoneticPr fontId="7"/>
  </si>
  <si>
    <t>協会登録者</t>
    <rPh sb="0" eb="2">
      <t>キョウカイ</t>
    </rPh>
    <rPh sb="2" eb="4">
      <t>トウロク</t>
    </rPh>
    <rPh sb="4" eb="5">
      <t>シャ</t>
    </rPh>
    <phoneticPr fontId="7"/>
  </si>
  <si>
    <t>親子</t>
    <rPh sb="0" eb="2">
      <t>オヤコ</t>
    </rPh>
    <phoneticPr fontId="7"/>
  </si>
  <si>
    <t>その他</t>
    <rPh sb="2" eb="3">
      <t>タ</t>
    </rPh>
    <phoneticPr fontId="7"/>
  </si>
  <si>
    <t>申込年月日</t>
    <rPh sb="0" eb="2">
      <t>モウシコミ</t>
    </rPh>
    <phoneticPr fontId="7"/>
  </si>
  <si>
    <t>申込責任者</t>
    <rPh sb="0" eb="2">
      <t>モウシコミ</t>
    </rPh>
    <rPh sb="2" eb="5">
      <t>セキニンシャ</t>
    </rPh>
    <phoneticPr fontId="5"/>
  </si>
  <si>
    <t>所属名</t>
    <rPh sb="0" eb="3">
      <t>ショゾクメイ</t>
    </rPh>
    <phoneticPr fontId="5"/>
  </si>
  <si>
    <t>ショゾクフリガナ</t>
    <phoneticPr fontId="5"/>
  </si>
  <si>
    <t>男子D</t>
    <rPh sb="0" eb="2">
      <t>ダンシ</t>
    </rPh>
    <phoneticPr fontId="7"/>
  </si>
  <si>
    <t>1部</t>
    <rPh sb="1" eb="2">
      <t>ブ</t>
    </rPh>
    <phoneticPr fontId="7"/>
  </si>
  <si>
    <t>2部</t>
    <rPh sb="1" eb="2">
      <t>ブ</t>
    </rPh>
    <phoneticPr fontId="7"/>
  </si>
  <si>
    <t>3部</t>
    <rPh sb="1" eb="2">
      <t>ブ</t>
    </rPh>
    <phoneticPr fontId="7"/>
  </si>
  <si>
    <t>ｼﾆｱ1</t>
    <phoneticPr fontId="7"/>
  </si>
  <si>
    <t>ｼﾆｱ2</t>
    <phoneticPr fontId="7"/>
  </si>
  <si>
    <t>メールアドレス</t>
    <phoneticPr fontId="5"/>
  </si>
  <si>
    <t>女子D</t>
    <rPh sb="0" eb="2">
      <t>ジョシ</t>
    </rPh>
    <phoneticPr fontId="7"/>
  </si>
  <si>
    <t>電話番号</t>
    <rPh sb="0" eb="2">
      <t>デンワ</t>
    </rPh>
    <rPh sb="2" eb="4">
      <t>バンゴウ</t>
    </rPh>
    <phoneticPr fontId="5"/>
  </si>
  <si>
    <t>混合D</t>
    <rPh sb="0" eb="2">
      <t>コンゴウ</t>
    </rPh>
    <phoneticPr fontId="7"/>
  </si>
  <si>
    <t>領収書</t>
    <rPh sb="0" eb="3">
      <t>リョウシュウショ</t>
    </rPh>
    <phoneticPr fontId="5"/>
  </si>
  <si>
    <r>
      <rPr>
        <sz val="11"/>
        <color indexed="8"/>
        <rFont val="ＭＳ Ｐゴシック"/>
        <family val="3"/>
        <charset val="128"/>
      </rPr>
      <t>種目</t>
    </r>
    <r>
      <rPr>
        <sz val="8"/>
        <color indexed="8"/>
        <rFont val="ＭＳ Ｐゴシック"/>
        <family val="3"/>
        <charset val="128"/>
      </rPr>
      <t xml:space="preserve">
D：ダブルス</t>
    </r>
    <rPh sb="0" eb="2">
      <t>シュモク</t>
    </rPh>
    <phoneticPr fontId="7"/>
  </si>
  <si>
    <t>ランク</t>
    <phoneticPr fontId="7"/>
  </si>
  <si>
    <t>氏　名</t>
    <rPh sb="0" eb="1">
      <t>シ</t>
    </rPh>
    <rPh sb="2" eb="3">
      <t>メイ</t>
    </rPh>
    <phoneticPr fontId="5"/>
  </si>
  <si>
    <t>シメイ　フリガナ</t>
    <phoneticPr fontId="7"/>
  </si>
  <si>
    <t>所　属</t>
    <rPh sb="0" eb="1">
      <t>ショ</t>
    </rPh>
    <rPh sb="2" eb="3">
      <t>ゾク</t>
    </rPh>
    <phoneticPr fontId="5"/>
  </si>
  <si>
    <t>ショゾク　フリガナ</t>
    <phoneticPr fontId="7"/>
  </si>
  <si>
    <t>中
高
生</t>
    <rPh sb="0" eb="1">
      <t>チュウ</t>
    </rPh>
    <rPh sb="2" eb="3">
      <t>コウ</t>
    </rPh>
    <rPh sb="4" eb="5">
      <t>セイ</t>
    </rPh>
    <phoneticPr fontId="5"/>
  </si>
  <si>
    <t>協会
登録
者</t>
    <rPh sb="0" eb="2">
      <t>キョウカイ</t>
    </rPh>
    <rPh sb="3" eb="5">
      <t>トウロク</t>
    </rPh>
    <rPh sb="6" eb="7">
      <t>モノ</t>
    </rPh>
    <phoneticPr fontId="5"/>
  </si>
  <si>
    <t>ｼﾆｱ</t>
    <phoneticPr fontId="7"/>
  </si>
  <si>
    <t>親子</t>
    <rPh sb="0" eb="1">
      <t>オヤ</t>
    </rPh>
    <rPh sb="1" eb="2">
      <t>コ</t>
    </rPh>
    <phoneticPr fontId="7"/>
  </si>
  <si>
    <t>参加料</t>
    <rPh sb="0" eb="3">
      <t>サンカリョウ</t>
    </rPh>
    <phoneticPr fontId="5"/>
  </si>
  <si>
    <t>例</t>
    <rPh sb="0" eb="1">
      <t>レイ</t>
    </rPh>
    <phoneticPr fontId="7"/>
  </si>
  <si>
    <t>ｼﾆｱ1</t>
  </si>
  <si>
    <t>大和　太郎</t>
    <rPh sb="0" eb="2">
      <t>ヤマト</t>
    </rPh>
    <rPh sb="3" eb="5">
      <t>タロウ</t>
    </rPh>
    <phoneticPr fontId="7"/>
  </si>
  <si>
    <t>大和クラブ</t>
    <rPh sb="0" eb="2">
      <t>ヤマト</t>
    </rPh>
    <phoneticPr fontId="7"/>
  </si>
  <si>
    <t>〇</t>
  </si>
  <si>
    <t>大和　次郎</t>
    <rPh sb="0" eb="2">
      <t>ヤマト</t>
    </rPh>
    <rPh sb="3" eb="5">
      <t>ジロウ</t>
    </rPh>
    <phoneticPr fontId="7"/>
  </si>
  <si>
    <t>YAMATO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</si>
</sst>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参加組数　&quot;General&quot;組&quot;"/>
    <numFmt numFmtId="177" formatCode="&quot;合計金額　&quot;#,##0&quot;円&quot;"/>
    <numFmt numFmtId="178" formatCode="&quot;参加人数　&quot;General&quot;人&quot;"/>
    <numFmt numFmtId="179" formatCode="#,##0_ "/>
    <numFmt numFmtId="180" formatCode="#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6"/>
      <name val="HG丸ｺﾞｼｯｸM-PRO"/>
      <family val="3"/>
      <charset val="128"/>
    </font>
    <font>
      <sz val="9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u/>
      <sz val="10"/>
      <color theme="10"/>
      <name val="HG丸ｺﾞｼｯｸM-PRO"/>
      <family val="3"/>
      <charset val="128"/>
    </font>
    <font>
      <sz val="8"/>
      <name val="游ゴシック"/>
      <family val="3"/>
      <charset val="128"/>
      <scheme val="minor"/>
    </font>
    <font>
      <b/>
      <u/>
      <sz val="14"/>
      <name val="游ゴシック"/>
      <family val="3"/>
      <charset val="128"/>
      <scheme val="minor"/>
    </font>
    <font>
      <sz val="8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03">
    <xf numFmtId="0" fontId="0" fillId="0" borderId="0" xfId="0">
      <alignment vertical="center"/>
    </xf>
    <xf numFmtId="0" fontId="2" fillId="2" borderId="0" xfId="1" applyFont="1" applyFill="1" applyAlignment="1">
      <alignment shrinkToFit="1"/>
    </xf>
    <xf numFmtId="0" fontId="2" fillId="0" borderId="0" xfId="1" applyFont="1" applyAlignment="1">
      <alignment shrinkToFit="1"/>
    </xf>
    <xf numFmtId="0" fontId="2" fillId="0" borderId="1" xfId="1" applyFont="1" applyBorder="1" applyAlignment="1">
      <alignment horizontal="center" shrinkToFit="1"/>
    </xf>
    <xf numFmtId="0" fontId="8" fillId="2" borderId="0" xfId="1" applyFont="1" applyFill="1" applyBorder="1" applyAlignment="1">
      <alignment vertical="center" shrinkToFit="1"/>
    </xf>
    <xf numFmtId="0" fontId="2" fillId="2" borderId="0" xfId="1" applyFont="1" applyFill="1" applyBorder="1" applyAlignment="1">
      <alignment vertical="center" shrinkToFit="1"/>
    </xf>
    <xf numFmtId="0" fontId="8" fillId="2" borderId="0" xfId="1" applyFont="1" applyFill="1" applyAlignment="1">
      <alignment shrinkToFit="1"/>
    </xf>
    <xf numFmtId="0" fontId="2" fillId="2" borderId="0" xfId="1" applyFont="1" applyFill="1" applyAlignment="1">
      <alignment horizontal="center" shrinkToFit="1"/>
    </xf>
    <xf numFmtId="0" fontId="9" fillId="0" borderId="1" xfId="1" applyFont="1" applyBorder="1" applyAlignment="1">
      <alignment horizontal="center" shrinkToFit="1"/>
    </xf>
    <xf numFmtId="0" fontId="2" fillId="0" borderId="1" xfId="1" applyFont="1" applyBorder="1" applyAlignment="1">
      <alignment shrinkToFit="1"/>
    </xf>
    <xf numFmtId="0" fontId="2" fillId="0" borderId="0" xfId="1" applyFont="1" applyBorder="1" applyAlignment="1">
      <alignment shrinkToFit="1"/>
    </xf>
    <xf numFmtId="0" fontId="8" fillId="2" borderId="18" xfId="1" applyFont="1" applyFill="1" applyBorder="1" applyAlignment="1">
      <alignment vertical="center" shrinkToFit="1"/>
    </xf>
    <xf numFmtId="0" fontId="2" fillId="0" borderId="1" xfId="1" applyFont="1" applyBorder="1" applyAlignment="1">
      <alignment wrapText="1"/>
    </xf>
    <xf numFmtId="0" fontId="2" fillId="0" borderId="1" xfId="1" applyFont="1" applyBorder="1"/>
    <xf numFmtId="0" fontId="2" fillId="2" borderId="21" xfId="1" applyFont="1" applyFill="1" applyBorder="1" applyAlignment="1">
      <alignment vertical="center" shrinkToFit="1"/>
    </xf>
    <xf numFmtId="0" fontId="8" fillId="2" borderId="24" xfId="1" applyFont="1" applyFill="1" applyBorder="1" applyAlignment="1">
      <alignment vertical="center" shrinkToFit="1"/>
    </xf>
    <xf numFmtId="176" fontId="11" fillId="2" borderId="0" xfId="1" applyNumberFormat="1" applyFont="1" applyFill="1" applyAlignment="1">
      <alignment horizontal="right" shrinkToFit="1"/>
    </xf>
    <xf numFmtId="178" fontId="11" fillId="2" borderId="0" xfId="1" applyNumberFormat="1" applyFont="1" applyFill="1" applyAlignment="1">
      <alignment horizontal="right" shrinkToFit="1"/>
    </xf>
    <xf numFmtId="0" fontId="2" fillId="2" borderId="0" xfId="1" applyFont="1" applyFill="1" applyAlignment="1">
      <alignment horizontal="center" vertical="center" shrinkToFit="1"/>
    </xf>
    <xf numFmtId="0" fontId="2" fillId="2" borderId="30" xfId="1" applyFont="1" applyFill="1" applyBorder="1" applyAlignment="1">
      <alignment horizontal="center" vertical="center" shrinkToFit="1"/>
    </xf>
    <xf numFmtId="0" fontId="2" fillId="2" borderId="31" xfId="1" applyFont="1" applyFill="1" applyBorder="1" applyAlignment="1">
      <alignment horizontal="center" vertical="center" shrinkToFit="1"/>
    </xf>
    <xf numFmtId="0" fontId="13" fillId="2" borderId="32" xfId="1" applyFont="1" applyFill="1" applyBorder="1" applyAlignment="1">
      <alignment horizontal="center" vertical="center" wrapText="1" shrinkToFit="1"/>
    </xf>
    <xf numFmtId="0" fontId="2" fillId="2" borderId="32" xfId="1" applyFont="1" applyFill="1" applyBorder="1" applyAlignment="1">
      <alignment horizontal="center" vertical="center" shrinkToFit="1"/>
    </xf>
    <xf numFmtId="0" fontId="2" fillId="2" borderId="33" xfId="1" applyFont="1" applyFill="1" applyBorder="1" applyAlignment="1">
      <alignment horizontal="center" vertical="center" shrinkToFit="1"/>
    </xf>
    <xf numFmtId="0" fontId="8" fillId="2" borderId="34" xfId="1" applyFont="1" applyFill="1" applyBorder="1" applyAlignment="1">
      <alignment horizontal="center" vertical="center" shrinkToFit="1"/>
    </xf>
    <xf numFmtId="0" fontId="8" fillId="2" borderId="32" xfId="1" applyFont="1" applyFill="1" applyBorder="1" applyAlignment="1">
      <alignment horizontal="center" vertical="center" wrapText="1" shrinkToFit="1"/>
    </xf>
    <xf numFmtId="0" fontId="2" fillId="2" borderId="32" xfId="1" applyFont="1" applyFill="1" applyBorder="1" applyAlignment="1">
      <alignment vertical="center" textRotation="255" shrinkToFit="1"/>
    </xf>
    <xf numFmtId="0" fontId="2" fillId="2" borderId="35" xfId="1" applyFont="1" applyFill="1" applyBorder="1" applyAlignment="1">
      <alignment horizontal="center" vertical="center" shrinkToFit="1"/>
    </xf>
    <xf numFmtId="0" fontId="2" fillId="0" borderId="0" xfId="1" applyFont="1" applyAlignment="1">
      <alignment horizontal="center" vertical="center" shrinkToFit="1"/>
    </xf>
    <xf numFmtId="0" fontId="8" fillId="0" borderId="36" xfId="1" applyFont="1" applyFill="1" applyBorder="1" applyAlignment="1">
      <alignment horizontal="center" vertical="center" shrinkToFit="1"/>
    </xf>
    <xf numFmtId="0" fontId="2" fillId="3" borderId="4" xfId="1" applyFont="1" applyFill="1" applyBorder="1" applyAlignment="1" applyProtection="1">
      <alignment horizontal="center" vertical="center" shrinkToFit="1"/>
      <protection locked="0"/>
    </xf>
    <xf numFmtId="0" fontId="8" fillId="3" borderId="39" xfId="1" applyFont="1" applyFill="1" applyBorder="1" applyAlignment="1" applyProtection="1">
      <alignment horizontal="center" vertical="center" shrinkToFit="1"/>
      <protection locked="0"/>
    </xf>
    <xf numFmtId="0" fontId="2" fillId="3" borderId="38" xfId="1" applyFont="1" applyFill="1" applyBorder="1" applyAlignment="1" applyProtection="1">
      <alignment horizontal="center" vertical="center" shrinkToFit="1"/>
      <protection locked="0"/>
    </xf>
    <xf numFmtId="0" fontId="2" fillId="3" borderId="38" xfId="1" applyFont="1" applyFill="1" applyBorder="1" applyAlignment="1">
      <alignment horizontal="center" vertical="center" shrinkToFit="1"/>
    </xf>
    <xf numFmtId="0" fontId="2" fillId="3" borderId="40" xfId="1" applyFont="1" applyFill="1" applyBorder="1" applyAlignment="1">
      <alignment horizontal="center" vertical="center" shrinkToFit="1"/>
    </xf>
    <xf numFmtId="0" fontId="2" fillId="3" borderId="4" xfId="1" applyFont="1" applyFill="1" applyBorder="1" applyAlignment="1">
      <alignment horizontal="center" vertical="center" shrinkToFit="1"/>
    </xf>
    <xf numFmtId="179" fontId="2" fillId="3" borderId="41" xfId="1" applyNumberFormat="1" applyFont="1" applyFill="1" applyBorder="1" applyAlignment="1">
      <alignment horizontal="center" vertical="center" shrinkToFit="1"/>
    </xf>
    <xf numFmtId="179" fontId="2" fillId="2" borderId="21" xfId="1" applyNumberFormat="1" applyFont="1" applyFill="1" applyBorder="1" applyAlignment="1">
      <alignment horizontal="center" vertical="center" shrinkToFit="1"/>
    </xf>
    <xf numFmtId="180" fontId="2" fillId="0" borderId="1" xfId="1" applyNumberFormat="1" applyFont="1" applyBorder="1" applyAlignment="1">
      <alignment shrinkToFit="1"/>
    </xf>
    <xf numFmtId="0" fontId="2" fillId="0" borderId="0" xfId="1" applyFont="1" applyAlignment="1">
      <alignment horizontal="center" shrinkToFit="1"/>
    </xf>
    <xf numFmtId="0" fontId="15" fillId="0" borderId="0" xfId="1" applyFont="1" applyAlignment="1">
      <alignment horizontal="left" vertical="center" shrinkToFit="1"/>
    </xf>
    <xf numFmtId="0" fontId="8" fillId="0" borderId="42" xfId="1" applyFont="1" applyFill="1" applyBorder="1" applyAlignment="1">
      <alignment horizontal="center" vertical="center" shrinkToFit="1"/>
    </xf>
    <xf numFmtId="0" fontId="2" fillId="3" borderId="45" xfId="1" applyFont="1" applyFill="1" applyBorder="1" applyAlignment="1" applyProtection="1">
      <alignment horizontal="center" vertical="center" shrinkToFit="1"/>
      <protection locked="0"/>
    </xf>
    <xf numFmtId="0" fontId="8" fillId="3" borderId="46" xfId="1" applyFont="1" applyFill="1" applyBorder="1" applyAlignment="1" applyProtection="1">
      <alignment horizontal="center" vertical="center" shrinkToFit="1"/>
      <protection locked="0"/>
    </xf>
    <xf numFmtId="0" fontId="2" fillId="3" borderId="27" xfId="1" applyFont="1" applyFill="1" applyBorder="1" applyAlignment="1" applyProtection="1">
      <alignment horizontal="center" vertical="center" shrinkToFit="1"/>
      <protection locked="0"/>
    </xf>
    <xf numFmtId="0" fontId="2" fillId="3" borderId="27" xfId="1" applyFont="1" applyFill="1" applyBorder="1" applyAlignment="1">
      <alignment horizontal="center" vertical="center" shrinkToFit="1"/>
    </xf>
    <xf numFmtId="0" fontId="2" fillId="3" borderId="45" xfId="1" applyFont="1" applyFill="1" applyBorder="1" applyAlignment="1">
      <alignment horizontal="center" vertical="center" shrinkToFit="1"/>
    </xf>
    <xf numFmtId="179" fontId="2" fillId="3" borderId="28" xfId="1" applyNumberFormat="1" applyFont="1" applyFill="1" applyBorder="1" applyAlignment="1">
      <alignment horizontal="center" vertical="center" shrinkToFit="1"/>
    </xf>
    <xf numFmtId="180" fontId="2" fillId="0" borderId="0" xfId="1" applyNumberFormat="1" applyFont="1" applyAlignment="1">
      <alignment shrinkToFit="1"/>
    </xf>
    <xf numFmtId="0" fontId="2" fillId="0" borderId="4" xfId="1" applyFont="1" applyFill="1" applyBorder="1" applyAlignment="1" applyProtection="1">
      <alignment horizontal="center" vertical="center" shrinkToFit="1"/>
      <protection locked="0"/>
    </xf>
    <xf numFmtId="0" fontId="8" fillId="0" borderId="39" xfId="1" applyFont="1" applyFill="1" applyBorder="1" applyAlignment="1" applyProtection="1">
      <alignment horizontal="center" vertical="center" shrinkToFit="1"/>
      <protection locked="0"/>
    </xf>
    <xf numFmtId="0" fontId="2" fillId="2" borderId="38" xfId="1" applyFont="1" applyFill="1" applyBorder="1" applyAlignment="1" applyProtection="1">
      <alignment horizontal="center" vertical="center" shrinkToFit="1"/>
      <protection locked="0"/>
    </xf>
    <xf numFmtId="0" fontId="2" fillId="0" borderId="40" xfId="1" applyFont="1" applyFill="1" applyBorder="1" applyAlignment="1">
      <alignment horizontal="center" vertical="center" shrinkToFit="1"/>
    </xf>
    <xf numFmtId="0" fontId="2" fillId="0" borderId="4" xfId="1" applyFont="1" applyFill="1" applyBorder="1" applyAlignment="1">
      <alignment horizontal="center" vertical="center" shrinkToFit="1"/>
    </xf>
    <xf numFmtId="179" fontId="2" fillId="0" borderId="41" xfId="1" applyNumberFormat="1" applyFont="1" applyFill="1" applyBorder="1" applyAlignment="1">
      <alignment horizontal="center" vertical="center" shrinkToFit="1"/>
    </xf>
    <xf numFmtId="0" fontId="2" fillId="0" borderId="45" xfId="1" applyFont="1" applyFill="1" applyBorder="1" applyAlignment="1" applyProtection="1">
      <alignment horizontal="center" vertical="center" shrinkToFit="1"/>
      <protection locked="0"/>
    </xf>
    <xf numFmtId="0" fontId="8" fillId="0" borderId="46" xfId="1" applyFont="1" applyFill="1" applyBorder="1" applyAlignment="1" applyProtection="1">
      <alignment horizontal="center" vertical="center" shrinkToFit="1"/>
      <protection locked="0"/>
    </xf>
    <xf numFmtId="0" fontId="2" fillId="2" borderId="27" xfId="1" applyFont="1" applyFill="1" applyBorder="1" applyAlignment="1" applyProtection="1">
      <alignment horizontal="center" vertical="center" shrinkToFit="1"/>
      <protection locked="0"/>
    </xf>
    <xf numFmtId="0" fontId="2" fillId="0" borderId="27" xfId="1" applyFont="1" applyFill="1" applyBorder="1" applyAlignment="1">
      <alignment horizontal="center" vertical="center" shrinkToFit="1"/>
    </xf>
    <xf numFmtId="0" fontId="2" fillId="0" borderId="45" xfId="1" applyFont="1" applyFill="1" applyBorder="1" applyAlignment="1">
      <alignment horizontal="center" vertical="center" shrinkToFit="1"/>
    </xf>
    <xf numFmtId="179" fontId="2" fillId="0" borderId="28" xfId="1" applyNumberFormat="1" applyFont="1" applyFill="1" applyBorder="1" applyAlignment="1">
      <alignment horizontal="center" vertical="center" shrinkToFit="1"/>
    </xf>
    <xf numFmtId="0" fontId="2" fillId="2" borderId="0" xfId="1" applyFont="1" applyFill="1" applyAlignment="1"/>
    <xf numFmtId="0" fontId="8" fillId="0" borderId="0" xfId="1" applyFont="1" applyAlignment="1">
      <alignment shrinkToFit="1"/>
    </xf>
    <xf numFmtId="0" fontId="2" fillId="0" borderId="37" xfId="1" applyFont="1" applyFill="1" applyBorder="1" applyAlignment="1">
      <alignment horizontal="center" vertical="center" shrinkToFit="1"/>
    </xf>
    <xf numFmtId="0" fontId="2" fillId="0" borderId="43" xfId="1" applyFont="1" applyFill="1" applyBorder="1" applyAlignment="1">
      <alignment horizontal="center" vertical="center" shrinkToFit="1"/>
    </xf>
    <xf numFmtId="0" fontId="2" fillId="2" borderId="38" xfId="1" applyFont="1" applyFill="1" applyBorder="1" applyAlignment="1" applyProtection="1">
      <alignment horizontal="center" vertical="center" shrinkToFit="1"/>
      <protection locked="0"/>
    </xf>
    <xf numFmtId="0" fontId="2" fillId="2" borderId="44" xfId="1" applyFont="1" applyFill="1" applyBorder="1" applyAlignment="1" applyProtection="1">
      <alignment horizontal="center" vertical="center" shrinkToFit="1"/>
      <protection locked="0"/>
    </xf>
    <xf numFmtId="0" fontId="2" fillId="2" borderId="22" xfId="1" applyFont="1" applyFill="1" applyBorder="1" applyAlignment="1">
      <alignment horizontal="center" vertical="center" shrinkToFit="1"/>
    </xf>
    <xf numFmtId="0" fontId="2" fillId="2" borderId="23" xfId="1" applyFont="1" applyFill="1" applyBorder="1" applyAlignment="1">
      <alignment horizontal="center" vertical="center" shrinkToFit="1"/>
    </xf>
    <xf numFmtId="49" fontId="2" fillId="2" borderId="1" xfId="1" applyNumberFormat="1" applyFont="1" applyFill="1" applyBorder="1" applyAlignment="1" applyProtection="1">
      <alignment horizontal="center" vertical="center" shrinkToFit="1"/>
      <protection locked="0"/>
    </xf>
    <xf numFmtId="49" fontId="2" fillId="2" borderId="8" xfId="1" applyNumberFormat="1" applyFont="1" applyFill="1" applyBorder="1" applyAlignment="1" applyProtection="1">
      <alignment horizontal="center" vertical="center" shrinkToFit="1"/>
      <protection locked="0"/>
    </xf>
    <xf numFmtId="0" fontId="2" fillId="2" borderId="25" xfId="1" applyFont="1" applyFill="1" applyBorder="1" applyAlignment="1">
      <alignment horizontal="center" vertical="center" shrinkToFit="1"/>
    </xf>
    <xf numFmtId="0" fontId="2" fillId="2" borderId="26" xfId="1" applyFont="1" applyFill="1" applyBorder="1" applyAlignment="1">
      <alignment horizontal="center" vertical="center" shrinkToFit="1"/>
    </xf>
    <xf numFmtId="0" fontId="9" fillId="2" borderId="27" xfId="1" applyFont="1" applyFill="1" applyBorder="1" applyAlignment="1" applyProtection="1">
      <alignment horizontal="center" vertical="center" shrinkToFit="1"/>
      <protection locked="0"/>
    </xf>
    <xf numFmtId="0" fontId="9" fillId="2" borderId="28" xfId="1" applyFont="1" applyFill="1" applyBorder="1" applyAlignment="1" applyProtection="1">
      <alignment horizontal="center" vertical="center" shrinkToFit="1"/>
      <protection locked="0"/>
    </xf>
    <xf numFmtId="177" fontId="12" fillId="2" borderId="0" xfId="1" applyNumberFormat="1" applyFont="1" applyFill="1" applyBorder="1" applyAlignment="1">
      <alignment horizontal="right" vertical="center" shrinkToFit="1"/>
    </xf>
    <xf numFmtId="177" fontId="12" fillId="2" borderId="29" xfId="1" applyNumberFormat="1" applyFont="1" applyFill="1" applyBorder="1" applyAlignment="1">
      <alignment horizontal="right" vertical="center" shrinkToFit="1"/>
    </xf>
    <xf numFmtId="0" fontId="2" fillId="3" borderId="37" xfId="1" applyFont="1" applyFill="1" applyBorder="1" applyAlignment="1">
      <alignment horizontal="center" vertical="center" shrinkToFit="1"/>
    </xf>
    <xf numFmtId="0" fontId="2" fillId="3" borderId="43" xfId="1" applyFont="1" applyFill="1" applyBorder="1" applyAlignment="1">
      <alignment horizontal="center" vertical="center" shrinkToFit="1"/>
    </xf>
    <xf numFmtId="0" fontId="2" fillId="3" borderId="38" xfId="1" applyFont="1" applyFill="1" applyBorder="1" applyAlignment="1" applyProtection="1">
      <alignment horizontal="center" vertical="center" shrinkToFit="1"/>
      <protection locked="0"/>
    </xf>
    <xf numFmtId="0" fontId="2" fillId="3" borderId="44" xfId="1" applyFont="1" applyFill="1" applyBorder="1" applyAlignment="1" applyProtection="1">
      <alignment horizontal="center" vertical="center" shrinkToFit="1"/>
      <protection locked="0"/>
    </xf>
    <xf numFmtId="0" fontId="2" fillId="2" borderId="10" xfId="1" applyFont="1" applyFill="1" applyBorder="1" applyAlignment="1">
      <alignment horizontal="center" vertical="center" shrinkToFit="1"/>
    </xf>
    <xf numFmtId="0" fontId="2" fillId="2" borderId="11" xfId="1" applyFont="1" applyFill="1" applyBorder="1" applyAlignment="1">
      <alignment horizontal="center" vertical="center" shrinkToFit="1"/>
    </xf>
    <xf numFmtId="0" fontId="2" fillId="2" borderId="12" xfId="1" applyFont="1" applyFill="1" applyBorder="1" applyAlignment="1" applyProtection="1">
      <alignment horizontal="center" vertical="center" shrinkToFit="1"/>
      <protection locked="0"/>
    </xf>
    <xf numFmtId="0" fontId="2" fillId="2" borderId="13" xfId="1" applyFont="1" applyFill="1" applyBorder="1" applyAlignment="1" applyProtection="1">
      <alignment horizontal="center" vertical="center" shrinkToFit="1"/>
      <protection locked="0"/>
    </xf>
    <xf numFmtId="0" fontId="8" fillId="2" borderId="14" xfId="1" applyFont="1" applyFill="1" applyBorder="1" applyAlignment="1">
      <alignment horizontal="center" vertical="center" shrinkToFit="1"/>
    </xf>
    <xf numFmtId="0" fontId="8" fillId="2" borderId="15" xfId="1" applyFont="1" applyFill="1" applyBorder="1" applyAlignment="1">
      <alignment horizontal="center" vertical="center" shrinkToFit="1"/>
    </xf>
    <xf numFmtId="0" fontId="8" fillId="2" borderId="16" xfId="1" applyFont="1" applyFill="1" applyBorder="1" applyAlignment="1" applyProtection="1">
      <alignment horizontal="center" vertical="center" shrinkToFit="1"/>
      <protection locked="0"/>
    </xf>
    <xf numFmtId="0" fontId="8" fillId="2" borderId="17" xfId="1" applyFont="1" applyFill="1" applyBorder="1" applyAlignment="1" applyProtection="1">
      <alignment horizontal="center" vertical="center" shrinkToFit="1"/>
      <protection locked="0"/>
    </xf>
    <xf numFmtId="0" fontId="2" fillId="2" borderId="14" xfId="1" applyFont="1" applyFill="1" applyBorder="1" applyAlignment="1">
      <alignment horizontal="center" vertical="center" shrinkToFit="1"/>
    </xf>
    <xf numFmtId="0" fontId="2" fillId="2" borderId="19" xfId="1" applyFont="1" applyFill="1" applyBorder="1" applyAlignment="1">
      <alignment horizontal="center" vertical="center" shrinkToFit="1"/>
    </xf>
    <xf numFmtId="0" fontId="10" fillId="2" borderId="20" xfId="2" applyFill="1" applyBorder="1" applyAlignment="1" applyProtection="1">
      <alignment horizontal="center" vertical="center" shrinkToFit="1"/>
      <protection locked="0"/>
    </xf>
    <xf numFmtId="0" fontId="10" fillId="2" borderId="0" xfId="2" applyFill="1" applyBorder="1" applyAlignment="1" applyProtection="1">
      <alignment horizontal="center" vertical="center" shrinkToFit="1"/>
      <protection locked="0"/>
    </xf>
    <xf numFmtId="0" fontId="4" fillId="2" borderId="0" xfId="1" applyFont="1" applyFill="1" applyAlignment="1">
      <alignment horizontal="left" vertical="top" shrinkToFit="1"/>
    </xf>
    <xf numFmtId="0" fontId="6" fillId="2" borderId="0" xfId="1" applyFont="1" applyFill="1" applyAlignment="1">
      <alignment horizontal="left" shrinkToFit="1"/>
    </xf>
    <xf numFmtId="0" fontId="2" fillId="2" borderId="2" xfId="1" applyFont="1" applyFill="1" applyBorder="1" applyAlignment="1">
      <alignment horizontal="center" vertical="center" shrinkToFit="1"/>
    </xf>
    <xf numFmtId="0" fontId="2" fillId="2" borderId="3" xfId="1" applyFont="1" applyFill="1" applyBorder="1" applyAlignment="1">
      <alignment horizontal="center" vertical="center" shrinkToFit="1"/>
    </xf>
    <xf numFmtId="14" fontId="2" fillId="2" borderId="4" xfId="1" applyNumberFormat="1" applyFont="1" applyFill="1" applyBorder="1" applyAlignment="1" applyProtection="1">
      <alignment horizontal="center" vertical="center" shrinkToFit="1"/>
      <protection locked="0"/>
    </xf>
    <xf numFmtId="14" fontId="2" fillId="2" borderId="5" xfId="1" applyNumberFormat="1" applyFont="1" applyFill="1" applyBorder="1" applyAlignment="1" applyProtection="1">
      <alignment horizontal="center" vertical="center" shrinkToFit="1"/>
      <protection locked="0"/>
    </xf>
    <xf numFmtId="0" fontId="2" fillId="2" borderId="6" xfId="1" applyFont="1" applyFill="1" applyBorder="1" applyAlignment="1">
      <alignment horizontal="center" vertical="center" shrinkToFit="1"/>
    </xf>
    <xf numFmtId="0" fontId="2" fillId="2" borderId="7" xfId="1" applyFont="1" applyFill="1" applyBorder="1" applyAlignment="1">
      <alignment horizontal="center" vertical="center" shrinkToFit="1"/>
    </xf>
    <xf numFmtId="0" fontId="2" fillId="2" borderId="8" xfId="1" applyFont="1" applyFill="1" applyBorder="1" applyAlignment="1" applyProtection="1">
      <alignment horizontal="center" vertical="center" shrinkToFit="1"/>
      <protection locked="0"/>
    </xf>
    <xf numFmtId="0" fontId="2" fillId="2" borderId="9" xfId="1" applyFont="1" applyFill="1" applyBorder="1" applyAlignment="1" applyProtection="1">
      <alignment horizontal="center" vertical="center" shrinkToFit="1"/>
      <protection locked="0"/>
    </xf>
  </cellXfs>
  <cellStyles count="3">
    <cellStyle name="ハイパーリンク" xfId="2" builtinId="8"/>
    <cellStyle name="標準" xfId="0" builtinId="0"/>
    <cellStyle name="標準 2" xfId="1" xr:uid="{6AA3D41F-E251-4493-B727-048DFD150D46}"/>
  </cellStyles>
  <dxfs count="8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1" tint="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1" tint="0.24994659260841701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527685</xdr:colOff>
      <xdr:row>0</xdr:row>
      <xdr:rowOff>63500</xdr:rowOff>
    </xdr:from>
    <xdr:ext cx="3519051" cy="158115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E49E363-FE68-4BA7-8420-3F09B82D4FD4}"/>
            </a:ext>
          </a:extLst>
        </xdr:cNvPr>
        <xdr:cNvSpPr txBox="1"/>
      </xdr:nvSpPr>
      <xdr:spPr>
        <a:xfrm>
          <a:off x="4330065" y="63500"/>
          <a:ext cx="3519051" cy="15811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numCol="1" spcCol="0" rtlCol="0" anchor="ctr">
          <a:noAutofit/>
        </a:bodyPr>
        <a:lstStyle/>
        <a:p>
          <a:pPr lvl="0"/>
          <a:r>
            <a:rPr kumimoji="1" lang="ja-JP" altLang="en-US" sz="800"/>
            <a:t>＊中高生・大和市バドミントン協会登録者は該当欄で○を選択してください。</a:t>
          </a:r>
          <a:br>
            <a:rPr kumimoji="1" lang="en-US" altLang="ja-JP" sz="800"/>
          </a:br>
          <a:r>
            <a:rPr kumimoji="1" lang="ja-JP" altLang="en-US" sz="800"/>
            <a:t>　</a:t>
          </a:r>
          <a:endParaRPr kumimoji="1" lang="en-US" altLang="ja-JP" sz="800"/>
        </a:p>
        <a:p>
          <a:pPr lvl="0"/>
          <a:r>
            <a:rPr kumimoji="1" lang="ja-JP" altLang="en-US" sz="800"/>
            <a:t>＊苗字と名前の間には、必ず全角の「空白」を入力してください</a:t>
          </a:r>
          <a:endParaRPr kumimoji="1" lang="en-US" altLang="ja-JP" sz="800"/>
        </a:p>
        <a:p>
          <a:pPr lvl="0"/>
          <a:endParaRPr kumimoji="1" lang="en-US" altLang="ja-JP" sz="800"/>
        </a:p>
        <a:p>
          <a:pPr lvl="0"/>
          <a:r>
            <a:rPr kumimoji="1" lang="ja-JP" altLang="en-US" sz="800"/>
            <a:t>＊ｼﾆｱ</a:t>
          </a:r>
          <a:r>
            <a:rPr kumimoji="1" lang="en-US" altLang="ja-JP" sz="800"/>
            <a:t>1</a:t>
          </a:r>
          <a:r>
            <a:rPr kumimoji="1" lang="ja-JP" altLang="en-US" sz="800"/>
            <a:t>は上級者、ｼﾆｱ</a:t>
          </a:r>
          <a:r>
            <a:rPr kumimoji="1" lang="en-US" altLang="ja-JP" sz="800"/>
            <a:t>2</a:t>
          </a:r>
          <a:r>
            <a:rPr kumimoji="1" lang="ja-JP" altLang="en-US" sz="800"/>
            <a:t>は初・中級者。シニアの欄に年齢を記入して下さい。</a:t>
          </a:r>
          <a:endParaRPr kumimoji="1" lang="en-US" altLang="ja-JP" sz="800"/>
        </a:p>
        <a:p>
          <a:endParaRPr kumimoji="1" lang="en-US" altLang="ja-JP" sz="105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kumimoji="1" lang="ja-JP" altLang="ja-JP" sz="800">
              <a:solidFill>
                <a:schemeClr val="dk1"/>
              </a:solidFill>
              <a:latin typeface="+mn-lt"/>
              <a:ea typeface="+mn-ea"/>
              <a:cs typeface="+mn-cs"/>
            </a:rPr>
            <a:t>＊フリガナ</a:t>
          </a:r>
          <a:r>
            <a:rPr kumimoji="1" lang="ja-JP" altLang="en-US" sz="800">
              <a:solidFill>
                <a:schemeClr val="dk1"/>
              </a:solidFill>
              <a:latin typeface="+mn-lt"/>
              <a:ea typeface="+mn-ea"/>
              <a:cs typeface="+mn-cs"/>
            </a:rPr>
            <a:t>が</a:t>
          </a:r>
          <a:r>
            <a:rPr kumimoji="1" lang="ja-JP" altLang="ja-JP" sz="800">
              <a:solidFill>
                <a:schemeClr val="dk1"/>
              </a:solidFill>
              <a:latin typeface="+mn-lt"/>
              <a:ea typeface="+mn-ea"/>
              <a:cs typeface="+mn-cs"/>
            </a:rPr>
            <a:t>、間違っている</a:t>
          </a:r>
          <a:r>
            <a:rPr kumimoji="1" lang="ja-JP" altLang="en-US" sz="800">
              <a:solidFill>
                <a:schemeClr val="dk1"/>
              </a:solidFill>
              <a:latin typeface="+mn-lt"/>
              <a:ea typeface="+mn-ea"/>
              <a:cs typeface="+mn-cs"/>
            </a:rPr>
            <a:t>又は表示されない</a:t>
          </a:r>
          <a:r>
            <a:rPr kumimoji="1" lang="ja-JP" altLang="ja-JP" sz="800">
              <a:solidFill>
                <a:schemeClr val="dk1"/>
              </a:solidFill>
              <a:latin typeface="+mn-lt"/>
              <a:ea typeface="+mn-ea"/>
              <a:cs typeface="+mn-cs"/>
            </a:rPr>
            <a:t>場合は手入力</a:t>
          </a:r>
          <a:r>
            <a:rPr kumimoji="1" lang="ja-JP" altLang="en-US" sz="800">
              <a:solidFill>
                <a:schemeClr val="dk1"/>
              </a:solidFill>
              <a:latin typeface="+mn-lt"/>
              <a:ea typeface="+mn-ea"/>
              <a:cs typeface="+mn-cs"/>
            </a:rPr>
            <a:t>してください</a:t>
          </a:r>
          <a:r>
            <a:rPr kumimoji="1" lang="ja-JP" altLang="ja-JP" sz="800">
              <a:solidFill>
                <a:schemeClr val="dk1"/>
              </a:solidFill>
              <a:latin typeface="+mn-lt"/>
              <a:ea typeface="+mn-ea"/>
              <a:cs typeface="+mn-cs"/>
            </a:rPr>
            <a:t>。</a:t>
          </a:r>
          <a:endParaRPr kumimoji="1" lang="en-US" altLang="ja-JP" sz="800"/>
        </a:p>
        <a:p>
          <a:pPr lvl="0"/>
          <a:endParaRPr kumimoji="1" lang="en-US" altLang="ja-JP" sz="800"/>
        </a:p>
        <a:p>
          <a:pPr lvl="0"/>
          <a:r>
            <a:rPr kumimoji="1" lang="ja-JP" altLang="en-US" sz="800"/>
            <a:t>＊参加費は、代表者がまとめてお支払い下さい。 （高校生の参加費は</a:t>
          </a:r>
          <a:r>
            <a:rPr kumimoji="1" lang="en-US" altLang="ja-JP" sz="800"/>
            <a:t>900</a:t>
          </a:r>
          <a:r>
            <a:rPr kumimoji="1" lang="ja-JP" altLang="en-US" sz="800"/>
            <a:t>円）</a:t>
          </a:r>
        </a:p>
      </xdr:txBody>
    </xdr:sp>
    <xdr:clientData fPrintsWithSheet="0"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300CA-1D86-4DF5-9CC0-3BA18FCE9697}">
  <dimension ref="A1:AC37"/>
  <sheetViews>
    <sheetView showGridLines="0" tabSelected="1" workbookViewId="0">
      <selection activeCell="E2" sqref="E2:F2"/>
    </sheetView>
  </sheetViews>
  <sheetFormatPr defaultColWidth="11.375" defaultRowHeight="18.75" x14ac:dyDescent="0.4"/>
  <cols>
    <col min="1" max="1" width="0.25" style="2" customWidth="1"/>
    <col min="2" max="2" width="3.75" style="2" hidden="1" customWidth="1"/>
    <col min="3" max="3" width="3.75" style="2" customWidth="1"/>
    <col min="4" max="4" width="9.75" style="2" customWidth="1"/>
    <col min="5" max="5" width="5.75" style="2" customWidth="1"/>
    <col min="6" max="6" width="16.75" style="2" customWidth="1"/>
    <col min="7" max="7" width="13.5" style="62" customWidth="1"/>
    <col min="8" max="8" width="19.75" style="2" customWidth="1"/>
    <col min="9" max="9" width="17.875" style="62" customWidth="1"/>
    <col min="10" max="10" width="3.5" style="2" customWidth="1"/>
    <col min="11" max="11" width="3.875" style="2" customWidth="1"/>
    <col min="12" max="12" width="3.75" style="2" customWidth="1"/>
    <col min="13" max="13" width="5.5" style="39" hidden="1" customWidth="1"/>
    <col min="14" max="14" width="6.875" style="39" hidden="1" customWidth="1"/>
    <col min="15" max="15" width="6.75" style="2" bestFit="1" customWidth="1"/>
    <col min="16" max="16" width="5.875" style="2" hidden="1" customWidth="1"/>
    <col min="17" max="18" width="1.75" style="2" hidden="1" customWidth="1"/>
    <col min="19" max="19" width="6.25" style="2" hidden="1" customWidth="1"/>
    <col min="20" max="20" width="10.375" style="2" hidden="1" customWidth="1"/>
    <col min="21" max="21" width="5" style="2" hidden="1" customWidth="1"/>
    <col min="22" max="22" width="6.75" style="2" hidden="1" customWidth="1"/>
    <col min="23" max="24" width="5.625" style="2" hidden="1" customWidth="1"/>
    <col min="25" max="25" width="1.625" style="2" hidden="1" customWidth="1"/>
    <col min="26" max="26" width="2.25" style="2" hidden="1" customWidth="1"/>
    <col min="27" max="27" width="54.5" style="2" bestFit="1" customWidth="1"/>
    <col min="28" max="16384" width="11.375" style="2"/>
  </cols>
  <sheetData>
    <row r="1" spans="1:29" ht="24" customHeight="1" thickBot="1" x14ac:dyDescent="0.45">
      <c r="A1" s="1"/>
      <c r="B1" s="1">
        <v>1</v>
      </c>
      <c r="C1" s="93" t="s">
        <v>0</v>
      </c>
      <c r="D1" s="93"/>
      <c r="E1" s="93"/>
      <c r="F1" s="93"/>
      <c r="G1" s="93"/>
      <c r="H1" s="93"/>
      <c r="I1" s="93"/>
      <c r="J1" s="93"/>
      <c r="K1" s="93"/>
      <c r="L1" s="94"/>
      <c r="M1" s="94"/>
      <c r="N1" s="94"/>
      <c r="O1" s="94"/>
      <c r="P1" s="1"/>
      <c r="Q1" s="1"/>
      <c r="S1" s="3" t="s">
        <v>1</v>
      </c>
      <c r="T1" s="3" t="s">
        <v>2</v>
      </c>
      <c r="U1" s="3" t="s">
        <v>3</v>
      </c>
      <c r="V1" s="3" t="s">
        <v>4</v>
      </c>
    </row>
    <row r="2" spans="1:29" ht="20.25" customHeight="1" x14ac:dyDescent="0.4">
      <c r="A2" s="1"/>
      <c r="B2" s="1"/>
      <c r="C2" s="95" t="s">
        <v>5</v>
      </c>
      <c r="D2" s="96"/>
      <c r="E2" s="97"/>
      <c r="F2" s="98"/>
      <c r="G2" s="4"/>
      <c r="H2" s="5"/>
      <c r="I2" s="6"/>
      <c r="J2" s="1"/>
      <c r="K2" s="1"/>
      <c r="L2" s="1"/>
      <c r="M2" s="7"/>
      <c r="N2" s="7"/>
      <c r="P2" s="1"/>
      <c r="Q2" s="1"/>
      <c r="S2" s="8">
        <v>900</v>
      </c>
      <c r="T2" s="8">
        <v>1100</v>
      </c>
      <c r="U2" s="8"/>
      <c r="V2" s="8">
        <v>1600</v>
      </c>
    </row>
    <row r="3" spans="1:29" ht="20.25" customHeight="1" x14ac:dyDescent="0.4">
      <c r="A3" s="1"/>
      <c r="B3" s="1"/>
      <c r="C3" s="99" t="s">
        <v>6</v>
      </c>
      <c r="D3" s="100"/>
      <c r="E3" s="101"/>
      <c r="F3" s="102"/>
      <c r="G3" s="4"/>
      <c r="H3" s="5"/>
      <c r="I3" s="4"/>
      <c r="J3" s="5"/>
      <c r="K3" s="1"/>
      <c r="L3" s="1"/>
      <c r="M3" s="7"/>
      <c r="N3" s="7"/>
      <c r="O3" s="1"/>
      <c r="P3" s="1"/>
      <c r="Q3" s="1"/>
    </row>
    <row r="4" spans="1:29" ht="20.25" customHeight="1" x14ac:dyDescent="0.4">
      <c r="A4" s="1"/>
      <c r="B4" s="1"/>
      <c r="C4" s="81" t="s">
        <v>7</v>
      </c>
      <c r="D4" s="82"/>
      <c r="E4" s="83"/>
      <c r="F4" s="84"/>
      <c r="G4" s="4"/>
      <c r="H4" s="5"/>
      <c r="I4" s="4"/>
      <c r="J4" s="5"/>
      <c r="K4" s="1"/>
      <c r="L4" s="1"/>
      <c r="M4" s="7"/>
      <c r="N4" s="7"/>
      <c r="O4" s="1"/>
      <c r="P4" s="1"/>
      <c r="Q4" s="1"/>
      <c r="S4" s="9">
        <v>1</v>
      </c>
      <c r="T4" s="9">
        <v>2</v>
      </c>
      <c r="U4" s="9">
        <v>3</v>
      </c>
      <c r="V4" s="9">
        <v>4</v>
      </c>
      <c r="W4" s="9">
        <v>5</v>
      </c>
      <c r="X4" s="9">
        <v>6</v>
      </c>
      <c r="Y4" s="10"/>
    </row>
    <row r="5" spans="1:29" ht="20.25" customHeight="1" thickBot="1" x14ac:dyDescent="0.45">
      <c r="A5" s="1"/>
      <c r="B5" s="1"/>
      <c r="C5" s="85" t="s">
        <v>8</v>
      </c>
      <c r="D5" s="86"/>
      <c r="E5" s="87" t="str">
        <f>PHONETIC(E4)</f>
        <v/>
      </c>
      <c r="F5" s="88"/>
      <c r="G5" s="11"/>
      <c r="H5" s="5"/>
      <c r="I5" s="4"/>
      <c r="J5" s="5"/>
      <c r="K5" s="1"/>
      <c r="L5" s="1"/>
      <c r="M5" s="7"/>
      <c r="N5" s="7"/>
      <c r="O5" s="1"/>
      <c r="P5" s="1"/>
      <c r="Q5" s="1"/>
      <c r="S5" s="12" t="s">
        <v>9</v>
      </c>
      <c r="T5" s="13" t="s">
        <v>10</v>
      </c>
      <c r="U5" s="13" t="s">
        <v>11</v>
      </c>
      <c r="V5" s="13" t="s">
        <v>12</v>
      </c>
      <c r="W5" s="13" t="s">
        <v>13</v>
      </c>
      <c r="X5" s="13" t="s">
        <v>14</v>
      </c>
      <c r="Y5" s="10"/>
    </row>
    <row r="6" spans="1:29" ht="20.25" customHeight="1" thickBot="1" x14ac:dyDescent="0.45">
      <c r="A6" s="1"/>
      <c r="B6" s="1"/>
      <c r="C6" s="89" t="s">
        <v>15</v>
      </c>
      <c r="D6" s="90"/>
      <c r="E6" s="91"/>
      <c r="F6" s="92"/>
      <c r="G6" s="92"/>
      <c r="H6" s="14"/>
      <c r="I6" s="4"/>
      <c r="J6" s="5"/>
      <c r="K6" s="1"/>
      <c r="L6" s="1"/>
      <c r="M6" s="7"/>
      <c r="N6" s="7"/>
      <c r="O6" s="1"/>
      <c r="P6" s="1"/>
      <c r="Q6" s="1"/>
      <c r="S6" s="13" t="s">
        <v>16</v>
      </c>
      <c r="T6" s="13" t="s">
        <v>10</v>
      </c>
      <c r="U6" s="13" t="s">
        <v>11</v>
      </c>
      <c r="V6" s="13" t="s">
        <v>12</v>
      </c>
      <c r="W6" s="13" t="s">
        <v>13</v>
      </c>
      <c r="X6" s="13" t="s">
        <v>14</v>
      </c>
    </row>
    <row r="7" spans="1:29" ht="20.25" customHeight="1" x14ac:dyDescent="0.4">
      <c r="A7" s="1"/>
      <c r="B7" s="1"/>
      <c r="C7" s="67" t="s">
        <v>17</v>
      </c>
      <c r="D7" s="68"/>
      <c r="E7" s="69"/>
      <c r="F7" s="70"/>
      <c r="G7" s="15"/>
      <c r="H7" s="5"/>
      <c r="I7" s="4"/>
      <c r="J7" s="5"/>
      <c r="L7" s="1"/>
      <c r="M7" s="7"/>
      <c r="N7" s="7"/>
      <c r="O7" s="1"/>
      <c r="P7" s="1"/>
      <c r="Q7" s="1"/>
      <c r="S7" s="12" t="s">
        <v>18</v>
      </c>
      <c r="T7" s="13" t="s">
        <v>10</v>
      </c>
      <c r="U7" s="13" t="s">
        <v>11</v>
      </c>
      <c r="V7" s="13" t="s">
        <v>13</v>
      </c>
      <c r="W7" s="13" t="s">
        <v>14</v>
      </c>
      <c r="X7" s="13"/>
      <c r="Y7" s="10"/>
    </row>
    <row r="8" spans="1:29" ht="20.25" customHeight="1" thickBot="1" x14ac:dyDescent="0.45">
      <c r="A8" s="1"/>
      <c r="B8" s="1"/>
      <c r="C8" s="71" t="s">
        <v>19</v>
      </c>
      <c r="D8" s="72"/>
      <c r="E8" s="73"/>
      <c r="F8" s="74"/>
      <c r="G8" s="6"/>
      <c r="H8" s="16">
        <f>COUNTA($D$13:$D$36)</f>
        <v>0</v>
      </c>
      <c r="I8" s="75">
        <f>SUM(O13:O36)</f>
        <v>0</v>
      </c>
      <c r="J8" s="75"/>
      <c r="K8" s="75"/>
      <c r="L8" s="75"/>
      <c r="M8" s="75"/>
      <c r="N8" s="75"/>
      <c r="O8" s="75"/>
      <c r="P8" s="1"/>
      <c r="Q8" s="1"/>
      <c r="S8" s="9"/>
      <c r="T8" s="9"/>
      <c r="U8" s="9"/>
      <c r="V8" s="9"/>
      <c r="W8" s="9"/>
      <c r="X8" s="9"/>
      <c r="Y8" s="10"/>
    </row>
    <row r="9" spans="1:29" ht="12.75" customHeight="1" thickBot="1" x14ac:dyDescent="0.45">
      <c r="A9" s="1"/>
      <c r="B9" s="1"/>
      <c r="C9" s="1"/>
      <c r="D9" s="1"/>
      <c r="E9" s="1"/>
      <c r="F9" s="1"/>
      <c r="G9" s="6"/>
      <c r="H9" s="17">
        <f>COUNTA($F$13:$F$36)</f>
        <v>0</v>
      </c>
      <c r="I9" s="76"/>
      <c r="J9" s="76"/>
      <c r="K9" s="76"/>
      <c r="L9" s="76"/>
      <c r="M9" s="76"/>
      <c r="N9" s="76"/>
      <c r="O9" s="76"/>
      <c r="P9" s="1"/>
      <c r="Q9" s="1"/>
      <c r="S9" s="10"/>
      <c r="T9" s="10"/>
      <c r="U9" s="10"/>
      <c r="V9" s="10"/>
      <c r="W9" s="10"/>
      <c r="X9" s="10"/>
      <c r="Y9" s="10"/>
    </row>
    <row r="10" spans="1:29" s="28" customFormat="1" ht="51" customHeight="1" thickBot="1" x14ac:dyDescent="0.45">
      <c r="A10" s="18"/>
      <c r="B10" s="19"/>
      <c r="C10" s="20"/>
      <c r="D10" s="21" t="s">
        <v>20</v>
      </c>
      <c r="E10" s="22" t="s">
        <v>21</v>
      </c>
      <c r="F10" s="23" t="s">
        <v>22</v>
      </c>
      <c r="G10" s="24" t="s">
        <v>23</v>
      </c>
      <c r="H10" s="23" t="s">
        <v>24</v>
      </c>
      <c r="I10" s="24" t="s">
        <v>25</v>
      </c>
      <c r="J10" s="25" t="s">
        <v>26</v>
      </c>
      <c r="K10" s="25" t="s">
        <v>27</v>
      </c>
      <c r="L10" s="26" t="s">
        <v>28</v>
      </c>
      <c r="M10" s="22" t="s">
        <v>29</v>
      </c>
      <c r="N10" s="23"/>
      <c r="O10" s="27" t="s">
        <v>30</v>
      </c>
      <c r="P10" s="1"/>
      <c r="Q10" s="1"/>
    </row>
    <row r="11" spans="1:29" ht="26.25" customHeight="1" x14ac:dyDescent="0.4">
      <c r="A11" s="1"/>
      <c r="B11" s="29" t="str">
        <f t="shared" ref="B11" si="0">C11</f>
        <v>例</v>
      </c>
      <c r="C11" s="77" t="s">
        <v>31</v>
      </c>
      <c r="D11" s="79" t="s">
        <v>9</v>
      </c>
      <c r="E11" s="79" t="s">
        <v>32</v>
      </c>
      <c r="F11" s="30" t="s">
        <v>33</v>
      </c>
      <c r="G11" s="31" t="str">
        <f t="shared" ref="G11:G36" si="1">PHONETIC(F11)</f>
        <v>ヤマト　タロウ</v>
      </c>
      <c r="H11" s="30" t="s">
        <v>34</v>
      </c>
      <c r="I11" s="31" t="str">
        <f t="shared" ref="I11:I36" si="2">PHONETIC(H11)</f>
        <v>ヤマトクラブ</v>
      </c>
      <c r="J11" s="32"/>
      <c r="K11" s="32" t="s">
        <v>35</v>
      </c>
      <c r="L11" s="33">
        <v>57</v>
      </c>
      <c r="M11" s="34" t="str">
        <f t="shared" ref="M11" si="3">IF(D11="親子ダブルス","親","")</f>
        <v/>
      </c>
      <c r="N11" s="35"/>
      <c r="O11" s="36">
        <f t="shared" ref="O11:P36" si="4">IF($F11="","",IF($J11&lt;&gt;"",$S$2,IF($K11&lt;&gt;"",$T$2,$V$2)))</f>
        <v>1100</v>
      </c>
      <c r="P11" s="37">
        <f t="shared" si="4"/>
        <v>1100</v>
      </c>
      <c r="Q11" s="1"/>
      <c r="T11" s="38" t="str">
        <f t="shared" ref="T11:X25" si="5">IF($D11="","",IF($D11=$S$5,T$5,IF($D11=$S$6,T$6,IF($D11=$S$7,T$7,IF($D11=$S$8,T$8)))))</f>
        <v>1部</v>
      </c>
      <c r="U11" s="38" t="str">
        <f t="shared" si="5"/>
        <v>2部</v>
      </c>
      <c r="V11" s="38" t="str">
        <f t="shared" si="5"/>
        <v>3部</v>
      </c>
      <c r="W11" s="38" t="str">
        <f t="shared" si="5"/>
        <v>ｼﾆｱ1</v>
      </c>
      <c r="X11" s="38" t="str">
        <f t="shared" si="5"/>
        <v>ｼﾆｱ2</v>
      </c>
      <c r="Y11" s="10"/>
      <c r="Z11" s="39">
        <f t="shared" ref="Z11:Z36" si="6">IFERROR(SEARCH("　",$F11,1),0)</f>
        <v>3</v>
      </c>
      <c r="AA11" s="40" t="str">
        <f>IF(OR(AND($F11&lt;&gt;"",Z11=0),AND($F12&lt;&gt;"",Z12=0,)),"苗字と名前の間に全角文字で「空白」を入力してください","")</f>
        <v/>
      </c>
      <c r="AC11" s="39"/>
    </row>
    <row r="12" spans="1:29" ht="26.25" customHeight="1" thickBot="1" x14ac:dyDescent="0.45">
      <c r="A12" s="1"/>
      <c r="B12" s="41" t="str">
        <f t="shared" ref="B12" si="7">C11</f>
        <v>例</v>
      </c>
      <c r="C12" s="78"/>
      <c r="D12" s="80"/>
      <c r="E12" s="80"/>
      <c r="F12" s="42" t="s">
        <v>36</v>
      </c>
      <c r="G12" s="43" t="str">
        <f t="shared" si="1"/>
        <v>ヤマト　ジロウ</v>
      </c>
      <c r="H12" s="42" t="s">
        <v>37</v>
      </c>
      <c r="I12" s="43" t="str">
        <f t="shared" si="2"/>
        <v>YAMATO</v>
      </c>
      <c r="J12" s="44"/>
      <c r="K12" s="44"/>
      <c r="L12" s="45">
        <v>45</v>
      </c>
      <c r="M12" s="45"/>
      <c r="N12" s="46"/>
      <c r="O12" s="47">
        <f t="shared" si="4"/>
        <v>1600</v>
      </c>
      <c r="P12" s="37">
        <f t="shared" si="4"/>
        <v>1600</v>
      </c>
      <c r="Q12" s="1"/>
      <c r="T12" s="48"/>
      <c r="U12" s="48"/>
      <c r="V12" s="48"/>
      <c r="W12" s="48"/>
      <c r="X12" s="48"/>
      <c r="Z12" s="39">
        <f t="shared" si="6"/>
        <v>3</v>
      </c>
      <c r="AA12" s="40" t="str">
        <f>IF(AND(LEFT(E11,3)="ｼﾆｱ",L11+L12&lt;100),"シニアの部は45歳以上、合計100歳以上となっています！","")</f>
        <v/>
      </c>
    </row>
    <row r="13" spans="1:29" ht="26.25" customHeight="1" x14ac:dyDescent="0.4">
      <c r="A13" s="1"/>
      <c r="B13" s="29">
        <f>C13</f>
        <v>1</v>
      </c>
      <c r="C13" s="63">
        <v>1</v>
      </c>
      <c r="D13" s="65"/>
      <c r="E13" s="65"/>
      <c r="F13" s="49"/>
      <c r="G13" s="50" t="str">
        <f t="shared" si="1"/>
        <v/>
      </c>
      <c r="H13" s="49"/>
      <c r="I13" s="50" t="str">
        <f t="shared" si="2"/>
        <v/>
      </c>
      <c r="J13" s="51"/>
      <c r="K13" s="51"/>
      <c r="L13" s="51"/>
      <c r="M13" s="52" t="str">
        <f>IF(D13="親子ダブルス","親","")</f>
        <v/>
      </c>
      <c r="N13" s="53"/>
      <c r="O13" s="54" t="str">
        <f t="shared" si="4"/>
        <v/>
      </c>
      <c r="P13" s="37" t="str">
        <f t="shared" si="4"/>
        <v/>
      </c>
      <c r="Q13" s="1"/>
      <c r="T13" s="38" t="str">
        <f>IF($D13="","",IF($D13=$S$5,T$5,IF($D13=$S$6,T$6,IF($D13=$S$7,T$7,IF($D13=$S$8,T$8)))))</f>
        <v/>
      </c>
      <c r="U13" s="38" t="str">
        <f t="shared" si="5"/>
        <v/>
      </c>
      <c r="V13" s="38" t="str">
        <f t="shared" si="5"/>
        <v/>
      </c>
      <c r="W13" s="38" t="str">
        <f t="shared" si="5"/>
        <v/>
      </c>
      <c r="X13" s="38" t="str">
        <f t="shared" si="5"/>
        <v/>
      </c>
      <c r="Y13" s="10"/>
      <c r="Z13" s="39">
        <f>IFERROR(SEARCH("　",$F13,1),0)</f>
        <v>0</v>
      </c>
      <c r="AA13" s="40" t="str">
        <f>IF(OR(AND($F13&lt;&gt;"",Z13=0),AND($F14&lt;&gt;"",Z14=0,)),"苗字と名前の間に全角文字で「空白」を入力してください","")</f>
        <v/>
      </c>
      <c r="AC13" s="39"/>
    </row>
    <row r="14" spans="1:29" ht="26.25" customHeight="1" thickBot="1" x14ac:dyDescent="0.45">
      <c r="A14" s="1"/>
      <c r="B14" s="41">
        <f>C13</f>
        <v>1</v>
      </c>
      <c r="C14" s="64"/>
      <c r="D14" s="66"/>
      <c r="E14" s="66"/>
      <c r="F14" s="55"/>
      <c r="G14" s="56" t="str">
        <f t="shared" si="1"/>
        <v/>
      </c>
      <c r="H14" s="55"/>
      <c r="I14" s="56" t="str">
        <f t="shared" si="2"/>
        <v/>
      </c>
      <c r="J14" s="57"/>
      <c r="K14" s="57"/>
      <c r="L14" s="57"/>
      <c r="M14" s="58"/>
      <c r="N14" s="59"/>
      <c r="O14" s="60" t="str">
        <f t="shared" si="4"/>
        <v/>
      </c>
      <c r="P14" s="37" t="str">
        <f t="shared" si="4"/>
        <v/>
      </c>
      <c r="Q14" s="1"/>
      <c r="T14" s="48"/>
      <c r="U14" s="48"/>
      <c r="V14" s="48"/>
      <c r="W14" s="48"/>
      <c r="X14" s="48"/>
      <c r="Z14" s="39">
        <f t="shared" si="6"/>
        <v>0</v>
      </c>
      <c r="AA14" s="40" t="str">
        <f>IF(AND(LEFT(E13,3)="ｼﾆｱ",L13+L14&lt;100),"シニアの部は45歳以上、合計100歳以上となっています！","")</f>
        <v/>
      </c>
    </row>
    <row r="15" spans="1:29" ht="26.25" customHeight="1" x14ac:dyDescent="0.4">
      <c r="A15" s="1"/>
      <c r="B15" s="29">
        <f t="shared" ref="B15" si="8">C15</f>
        <v>2</v>
      </c>
      <c r="C15" s="63">
        <v>2</v>
      </c>
      <c r="D15" s="65"/>
      <c r="E15" s="65"/>
      <c r="F15" s="49"/>
      <c r="G15" s="50" t="str">
        <f t="shared" si="1"/>
        <v/>
      </c>
      <c r="H15" s="49"/>
      <c r="I15" s="50" t="str">
        <f t="shared" si="2"/>
        <v/>
      </c>
      <c r="J15" s="51"/>
      <c r="K15" s="51"/>
      <c r="L15" s="51"/>
      <c r="M15" s="52" t="str">
        <f t="shared" ref="M15" si="9">IF(D15="親子ダブルス","親","")</f>
        <v/>
      </c>
      <c r="N15" s="53"/>
      <c r="O15" s="54" t="str">
        <f t="shared" si="4"/>
        <v/>
      </c>
      <c r="P15" s="37" t="str">
        <f t="shared" si="4"/>
        <v/>
      </c>
      <c r="Q15" s="1"/>
      <c r="T15" s="38" t="str">
        <f t="shared" ref="T15" si="10">IF($D15="","",IF($D15=$S$5,T$5,IF($D15=$S$6,T$6,IF($D15=$S$7,T$7,IF($D15=$S$8,T$8)))))</f>
        <v/>
      </c>
      <c r="U15" s="38" t="str">
        <f t="shared" si="5"/>
        <v/>
      </c>
      <c r="V15" s="38" t="str">
        <f t="shared" si="5"/>
        <v/>
      </c>
      <c r="W15" s="38" t="str">
        <f t="shared" si="5"/>
        <v/>
      </c>
      <c r="X15" s="38" t="str">
        <f t="shared" si="5"/>
        <v/>
      </c>
      <c r="Y15" s="10"/>
      <c r="Z15" s="39">
        <f t="shared" si="6"/>
        <v>0</v>
      </c>
      <c r="AA15" s="40" t="str">
        <f>IF(OR(AND($F15&lt;&gt;"",Z15=0),AND($F16&lt;&gt;"",Z16=0,)),"苗字と名前の間に全角文字で「空白」を入力してください","")</f>
        <v/>
      </c>
      <c r="AC15" s="39"/>
    </row>
    <row r="16" spans="1:29" ht="26.25" customHeight="1" thickBot="1" x14ac:dyDescent="0.45">
      <c r="A16" s="1"/>
      <c r="B16" s="41">
        <f t="shared" ref="B16" si="11">C15</f>
        <v>2</v>
      </c>
      <c r="C16" s="64"/>
      <c r="D16" s="66"/>
      <c r="E16" s="66"/>
      <c r="F16" s="55"/>
      <c r="G16" s="56" t="str">
        <f t="shared" si="1"/>
        <v/>
      </c>
      <c r="H16" s="55"/>
      <c r="I16" s="56" t="str">
        <f t="shared" si="2"/>
        <v/>
      </c>
      <c r="J16" s="57"/>
      <c r="K16" s="57"/>
      <c r="L16" s="57"/>
      <c r="M16" s="58"/>
      <c r="N16" s="59"/>
      <c r="O16" s="60" t="str">
        <f t="shared" si="4"/>
        <v/>
      </c>
      <c r="P16" s="37" t="str">
        <f t="shared" si="4"/>
        <v/>
      </c>
      <c r="Q16" s="1"/>
      <c r="T16" s="48"/>
      <c r="U16" s="48"/>
      <c r="V16" s="48"/>
      <c r="W16" s="48"/>
      <c r="X16" s="48"/>
      <c r="Z16" s="39">
        <f t="shared" si="6"/>
        <v>0</v>
      </c>
      <c r="AA16" s="40" t="str">
        <f>IF(AND(LEFT(E15,3)="ｼﾆｱ",L15+L16&lt;100),"シニアの部は45歳以上、合計100歳以上となっています！","")</f>
        <v/>
      </c>
    </row>
    <row r="17" spans="1:29" ht="26.25" customHeight="1" x14ac:dyDescent="0.4">
      <c r="A17" s="1"/>
      <c r="B17" s="29">
        <f t="shared" ref="B17" si="12">C17</f>
        <v>3</v>
      </c>
      <c r="C17" s="63">
        <v>3</v>
      </c>
      <c r="D17" s="65"/>
      <c r="E17" s="65"/>
      <c r="F17" s="49"/>
      <c r="G17" s="50" t="str">
        <f t="shared" si="1"/>
        <v/>
      </c>
      <c r="H17" s="49"/>
      <c r="I17" s="50" t="str">
        <f t="shared" si="2"/>
        <v/>
      </c>
      <c r="J17" s="51"/>
      <c r="K17" s="51"/>
      <c r="L17" s="51"/>
      <c r="M17" s="52" t="str">
        <f t="shared" ref="M17" si="13">IF(D17="親子ダブルス","親","")</f>
        <v/>
      </c>
      <c r="N17" s="53"/>
      <c r="O17" s="54" t="str">
        <f t="shared" si="4"/>
        <v/>
      </c>
      <c r="P17" s="37" t="str">
        <f t="shared" si="4"/>
        <v/>
      </c>
      <c r="Q17" s="1"/>
      <c r="T17" s="38" t="str">
        <f t="shared" ref="T17" si="14">IF($D17="","",IF($D17=$S$5,T$5,IF($D17=$S$6,T$6,IF($D17=$S$7,T$7,IF($D17=$S$8,T$8)))))</f>
        <v/>
      </c>
      <c r="U17" s="38" t="str">
        <f t="shared" si="5"/>
        <v/>
      </c>
      <c r="V17" s="38" t="str">
        <f t="shared" si="5"/>
        <v/>
      </c>
      <c r="W17" s="38" t="str">
        <f t="shared" si="5"/>
        <v/>
      </c>
      <c r="X17" s="38" t="str">
        <f t="shared" si="5"/>
        <v/>
      </c>
      <c r="Y17" s="10"/>
      <c r="Z17" s="39">
        <f t="shared" si="6"/>
        <v>0</v>
      </c>
      <c r="AA17" s="40" t="str">
        <f>IF(OR(AND($F17&lt;&gt;"",Z17=0),AND($F18&lt;&gt;"",Z18=0,)),"苗字と名前の間に全角文字で「空白」を入力してください","")</f>
        <v/>
      </c>
      <c r="AC17" s="39"/>
    </row>
    <row r="18" spans="1:29" ht="26.25" customHeight="1" thickBot="1" x14ac:dyDescent="0.45">
      <c r="A18" s="1"/>
      <c r="B18" s="41">
        <f t="shared" ref="B18" si="15">C17</f>
        <v>3</v>
      </c>
      <c r="C18" s="64"/>
      <c r="D18" s="66"/>
      <c r="E18" s="66"/>
      <c r="F18" s="55"/>
      <c r="G18" s="56" t="str">
        <f t="shared" si="1"/>
        <v/>
      </c>
      <c r="H18" s="55"/>
      <c r="I18" s="56" t="str">
        <f t="shared" si="2"/>
        <v/>
      </c>
      <c r="J18" s="57"/>
      <c r="K18" s="57"/>
      <c r="L18" s="57"/>
      <c r="M18" s="58"/>
      <c r="N18" s="59"/>
      <c r="O18" s="60" t="str">
        <f t="shared" si="4"/>
        <v/>
      </c>
      <c r="P18" s="37" t="str">
        <f t="shared" si="4"/>
        <v/>
      </c>
      <c r="Q18" s="1"/>
      <c r="T18" s="48"/>
      <c r="U18" s="48"/>
      <c r="V18" s="48"/>
      <c r="W18" s="48"/>
      <c r="X18" s="48"/>
      <c r="Z18" s="39">
        <f t="shared" si="6"/>
        <v>0</v>
      </c>
      <c r="AA18" s="40" t="str">
        <f>IF(AND(LEFT(E17,3)="ｼﾆｱ",L17+L18&lt;100),"シニアの部は45歳以上、合計100歳以上となっています！","")</f>
        <v/>
      </c>
    </row>
    <row r="19" spans="1:29" ht="26.25" customHeight="1" x14ac:dyDescent="0.4">
      <c r="A19" s="1"/>
      <c r="B19" s="29">
        <f t="shared" ref="B19" si="16">C19</f>
        <v>4</v>
      </c>
      <c r="C19" s="63">
        <v>4</v>
      </c>
      <c r="D19" s="65"/>
      <c r="E19" s="65"/>
      <c r="F19" s="49"/>
      <c r="G19" s="50" t="str">
        <f t="shared" si="1"/>
        <v/>
      </c>
      <c r="H19" s="49"/>
      <c r="I19" s="50" t="str">
        <f t="shared" si="2"/>
        <v/>
      </c>
      <c r="J19" s="51"/>
      <c r="K19" s="51"/>
      <c r="L19" s="51"/>
      <c r="M19" s="52" t="str">
        <f t="shared" ref="M19" si="17">IF(D19="親子ダブルス","親","")</f>
        <v/>
      </c>
      <c r="N19" s="53"/>
      <c r="O19" s="54" t="str">
        <f t="shared" si="4"/>
        <v/>
      </c>
      <c r="P19" s="37" t="str">
        <f t="shared" si="4"/>
        <v/>
      </c>
      <c r="Q19" s="1"/>
      <c r="T19" s="38" t="str">
        <f t="shared" ref="T19" si="18">IF($D19="","",IF($D19=$S$5,T$5,IF($D19=$S$6,T$6,IF($D19=$S$7,T$7,IF($D19=$S$8,T$8)))))</f>
        <v/>
      </c>
      <c r="U19" s="38" t="str">
        <f t="shared" si="5"/>
        <v/>
      </c>
      <c r="V19" s="38" t="str">
        <f t="shared" si="5"/>
        <v/>
      </c>
      <c r="W19" s="38" t="str">
        <f t="shared" si="5"/>
        <v/>
      </c>
      <c r="X19" s="38" t="str">
        <f t="shared" si="5"/>
        <v/>
      </c>
      <c r="Y19" s="10"/>
      <c r="Z19" s="39">
        <f t="shared" si="6"/>
        <v>0</v>
      </c>
      <c r="AA19" s="40" t="str">
        <f>IF(OR(AND($F19&lt;&gt;"",Z19=0),AND($F20&lt;&gt;"",Z20=0,)),"苗字と名前の間に全角文字で「空白」を入力してください","")</f>
        <v/>
      </c>
      <c r="AC19" s="39"/>
    </row>
    <row r="20" spans="1:29" ht="26.25" customHeight="1" thickBot="1" x14ac:dyDescent="0.45">
      <c r="A20" s="1"/>
      <c r="B20" s="41">
        <f t="shared" ref="B20" si="19">C19</f>
        <v>4</v>
      </c>
      <c r="C20" s="64"/>
      <c r="D20" s="66"/>
      <c r="E20" s="66"/>
      <c r="F20" s="55"/>
      <c r="G20" s="56" t="str">
        <f t="shared" si="1"/>
        <v/>
      </c>
      <c r="H20" s="55"/>
      <c r="I20" s="56" t="str">
        <f t="shared" si="2"/>
        <v/>
      </c>
      <c r="J20" s="57"/>
      <c r="K20" s="57"/>
      <c r="L20" s="57"/>
      <c r="M20" s="58"/>
      <c r="N20" s="59"/>
      <c r="O20" s="60" t="str">
        <f t="shared" si="4"/>
        <v/>
      </c>
      <c r="P20" s="37" t="str">
        <f t="shared" si="4"/>
        <v/>
      </c>
      <c r="Q20" s="1"/>
      <c r="T20" s="48"/>
      <c r="U20" s="48"/>
      <c r="V20" s="48"/>
      <c r="W20" s="48"/>
      <c r="X20" s="48"/>
      <c r="Z20" s="39">
        <f t="shared" si="6"/>
        <v>0</v>
      </c>
      <c r="AA20" s="40" t="str">
        <f>IF(AND(LEFT(E19,3)="ｼﾆｱ",L19+L20&lt;100),"シニアの部は45歳以上、合計100歳以上となっています！","")</f>
        <v/>
      </c>
    </row>
    <row r="21" spans="1:29" ht="26.25" customHeight="1" x14ac:dyDescent="0.4">
      <c r="A21" s="1"/>
      <c r="B21" s="29">
        <f t="shared" ref="B21" si="20">C21</f>
        <v>5</v>
      </c>
      <c r="C21" s="63">
        <v>5</v>
      </c>
      <c r="D21" s="65"/>
      <c r="E21" s="65"/>
      <c r="F21" s="49"/>
      <c r="G21" s="50" t="str">
        <f t="shared" si="1"/>
        <v/>
      </c>
      <c r="H21" s="49"/>
      <c r="I21" s="50" t="str">
        <f t="shared" si="2"/>
        <v/>
      </c>
      <c r="J21" s="51"/>
      <c r="K21" s="51"/>
      <c r="L21" s="51"/>
      <c r="M21" s="52" t="str">
        <f t="shared" ref="M21" si="21">IF(D21="親子ダブルス","親","")</f>
        <v/>
      </c>
      <c r="N21" s="53"/>
      <c r="O21" s="54" t="str">
        <f t="shared" si="4"/>
        <v/>
      </c>
      <c r="P21" s="37" t="str">
        <f t="shared" si="4"/>
        <v/>
      </c>
      <c r="Q21" s="1"/>
      <c r="T21" s="38" t="str">
        <f t="shared" ref="T21" si="22">IF($D21="","",IF($D21=$S$5,T$5,IF($D21=$S$6,T$6,IF($D21=$S$7,T$7,IF($D21=$S$8,T$8)))))</f>
        <v/>
      </c>
      <c r="U21" s="38" t="str">
        <f t="shared" si="5"/>
        <v/>
      </c>
      <c r="V21" s="38" t="str">
        <f t="shared" si="5"/>
        <v/>
      </c>
      <c r="W21" s="38" t="str">
        <f t="shared" si="5"/>
        <v/>
      </c>
      <c r="X21" s="38" t="str">
        <f t="shared" si="5"/>
        <v/>
      </c>
      <c r="Y21" s="10"/>
      <c r="Z21" s="39">
        <f t="shared" si="6"/>
        <v>0</v>
      </c>
      <c r="AA21" s="40" t="str">
        <f>IF(OR(AND($F21&lt;&gt;"",Z21=0),AND($F22&lt;&gt;"",Z22=0,)),"苗字と名前の間に全角文字で「空白」を入力してください","")</f>
        <v/>
      </c>
      <c r="AC21" s="39"/>
    </row>
    <row r="22" spans="1:29" ht="26.25" customHeight="1" thickBot="1" x14ac:dyDescent="0.45">
      <c r="A22" s="1"/>
      <c r="B22" s="41">
        <f t="shared" ref="B22" si="23">C21</f>
        <v>5</v>
      </c>
      <c r="C22" s="64"/>
      <c r="D22" s="66"/>
      <c r="E22" s="66"/>
      <c r="F22" s="55"/>
      <c r="G22" s="56" t="str">
        <f t="shared" si="1"/>
        <v/>
      </c>
      <c r="H22" s="55"/>
      <c r="I22" s="56" t="str">
        <f t="shared" si="2"/>
        <v/>
      </c>
      <c r="J22" s="57"/>
      <c r="K22" s="57"/>
      <c r="L22" s="57"/>
      <c r="M22" s="58"/>
      <c r="N22" s="59"/>
      <c r="O22" s="60" t="str">
        <f t="shared" si="4"/>
        <v/>
      </c>
      <c r="P22" s="37" t="str">
        <f t="shared" si="4"/>
        <v/>
      </c>
      <c r="Q22" s="1"/>
      <c r="T22" s="48"/>
      <c r="U22" s="48"/>
      <c r="V22" s="48"/>
      <c r="W22" s="48"/>
      <c r="X22" s="48"/>
      <c r="Z22" s="39">
        <f t="shared" si="6"/>
        <v>0</v>
      </c>
      <c r="AA22" s="40" t="str">
        <f>IF(AND(LEFT(E21,3)="ｼﾆｱ",L21+L22&lt;100),"シニアの部は45歳以上、合計100歳以上となっています！","")</f>
        <v/>
      </c>
    </row>
    <row r="23" spans="1:29" ht="26.25" customHeight="1" x14ac:dyDescent="0.4">
      <c r="A23" s="1"/>
      <c r="B23" s="29">
        <f t="shared" ref="B23" si="24">C23</f>
        <v>6</v>
      </c>
      <c r="C23" s="63">
        <v>6</v>
      </c>
      <c r="D23" s="65"/>
      <c r="E23" s="65"/>
      <c r="F23" s="49"/>
      <c r="G23" s="50" t="str">
        <f t="shared" si="1"/>
        <v/>
      </c>
      <c r="H23" s="49"/>
      <c r="I23" s="50" t="str">
        <f t="shared" si="2"/>
        <v/>
      </c>
      <c r="J23" s="51"/>
      <c r="K23" s="51"/>
      <c r="L23" s="51"/>
      <c r="M23" s="52" t="str">
        <f t="shared" ref="M23" si="25">IF(D23="親子ダブルス","親","")</f>
        <v/>
      </c>
      <c r="N23" s="53"/>
      <c r="O23" s="54" t="str">
        <f t="shared" si="4"/>
        <v/>
      </c>
      <c r="P23" s="37" t="str">
        <f t="shared" si="4"/>
        <v/>
      </c>
      <c r="Q23" s="1"/>
      <c r="T23" s="38" t="str">
        <f t="shared" ref="T23" si="26">IF($D23="","",IF($D23=$S$5,T$5,IF($D23=$S$6,T$6,IF($D23=$S$7,T$7,IF($D23=$S$8,T$8)))))</f>
        <v/>
      </c>
      <c r="U23" s="38" t="str">
        <f t="shared" si="5"/>
        <v/>
      </c>
      <c r="V23" s="38" t="str">
        <f t="shared" si="5"/>
        <v/>
      </c>
      <c r="W23" s="38" t="str">
        <f t="shared" si="5"/>
        <v/>
      </c>
      <c r="X23" s="38" t="str">
        <f t="shared" si="5"/>
        <v/>
      </c>
      <c r="Y23" s="10"/>
      <c r="Z23" s="39">
        <f t="shared" si="6"/>
        <v>0</v>
      </c>
      <c r="AA23" s="40" t="str">
        <f>IF(OR(AND($F23&lt;&gt;"",Z23=0),AND($F24&lt;&gt;"",Z24=0,)),"苗字と名前の間に全角文字で「空白」を入力してください","")</f>
        <v/>
      </c>
      <c r="AC23" s="39"/>
    </row>
    <row r="24" spans="1:29" ht="26.25" customHeight="1" thickBot="1" x14ac:dyDescent="0.45">
      <c r="A24" s="1"/>
      <c r="B24" s="41">
        <f t="shared" ref="B24" si="27">C23</f>
        <v>6</v>
      </c>
      <c r="C24" s="64"/>
      <c r="D24" s="66"/>
      <c r="E24" s="66"/>
      <c r="F24" s="55"/>
      <c r="G24" s="56" t="str">
        <f t="shared" si="1"/>
        <v/>
      </c>
      <c r="H24" s="55"/>
      <c r="I24" s="56" t="str">
        <f t="shared" si="2"/>
        <v/>
      </c>
      <c r="J24" s="57"/>
      <c r="K24" s="57"/>
      <c r="L24" s="57"/>
      <c r="M24" s="58"/>
      <c r="N24" s="59"/>
      <c r="O24" s="60" t="str">
        <f t="shared" si="4"/>
        <v/>
      </c>
      <c r="P24" s="37" t="str">
        <f t="shared" si="4"/>
        <v/>
      </c>
      <c r="Q24" s="1"/>
      <c r="T24" s="48"/>
      <c r="U24" s="48"/>
      <c r="V24" s="48"/>
      <c r="W24" s="48"/>
      <c r="X24" s="48"/>
      <c r="Z24" s="39">
        <f t="shared" si="6"/>
        <v>0</v>
      </c>
      <c r="AA24" s="40" t="str">
        <f>IF(AND(LEFT(E23,3)="ｼﾆｱ",L23+L24&lt;100),"シニアの部は45歳以上、合計100歳以上となっています！","")</f>
        <v/>
      </c>
    </row>
    <row r="25" spans="1:29" ht="26.25" customHeight="1" x14ac:dyDescent="0.4">
      <c r="A25" s="1"/>
      <c r="B25" s="29">
        <f t="shared" ref="B25" si="28">C25</f>
        <v>7</v>
      </c>
      <c r="C25" s="63">
        <v>7</v>
      </c>
      <c r="D25" s="65"/>
      <c r="E25" s="65"/>
      <c r="F25" s="49"/>
      <c r="G25" s="50" t="str">
        <f t="shared" si="1"/>
        <v/>
      </c>
      <c r="H25" s="49"/>
      <c r="I25" s="50" t="str">
        <f t="shared" si="2"/>
        <v/>
      </c>
      <c r="J25" s="51"/>
      <c r="K25" s="51"/>
      <c r="L25" s="51"/>
      <c r="M25" s="52" t="str">
        <f t="shared" ref="M25" si="29">IF(D25="親子ダブルス","親","")</f>
        <v/>
      </c>
      <c r="N25" s="53"/>
      <c r="O25" s="54" t="str">
        <f t="shared" si="4"/>
        <v/>
      </c>
      <c r="P25" s="37" t="str">
        <f t="shared" si="4"/>
        <v/>
      </c>
      <c r="Q25" s="1"/>
      <c r="T25" s="38" t="str">
        <f t="shared" ref="T25" si="30">IF($D25="","",IF($D25=$S$5,T$5,IF($D25=$S$6,T$6,IF($D25=$S$7,T$7,IF($D25=$S$8,T$8)))))</f>
        <v/>
      </c>
      <c r="U25" s="38" t="str">
        <f t="shared" si="5"/>
        <v/>
      </c>
      <c r="V25" s="38" t="str">
        <f t="shared" si="5"/>
        <v/>
      </c>
      <c r="W25" s="38" t="str">
        <f t="shared" si="5"/>
        <v/>
      </c>
      <c r="X25" s="38" t="str">
        <f t="shared" si="5"/>
        <v/>
      </c>
      <c r="Y25" s="10"/>
      <c r="Z25" s="39">
        <f t="shared" si="6"/>
        <v>0</v>
      </c>
      <c r="AA25" s="40" t="str">
        <f>IF(OR(AND($F25&lt;&gt;"",Z25=0),AND($F26&lt;&gt;"",Z26=0,)),"苗字と名前の間に全角文字で「空白」を入力してください","")</f>
        <v/>
      </c>
      <c r="AC25" s="39"/>
    </row>
    <row r="26" spans="1:29" ht="26.25" customHeight="1" thickBot="1" x14ac:dyDescent="0.45">
      <c r="A26" s="1"/>
      <c r="B26" s="41">
        <f t="shared" ref="B26" si="31">C25</f>
        <v>7</v>
      </c>
      <c r="C26" s="64"/>
      <c r="D26" s="66"/>
      <c r="E26" s="66"/>
      <c r="F26" s="55"/>
      <c r="G26" s="56" t="str">
        <f t="shared" si="1"/>
        <v/>
      </c>
      <c r="H26" s="55"/>
      <c r="I26" s="56" t="str">
        <f t="shared" si="2"/>
        <v/>
      </c>
      <c r="J26" s="57"/>
      <c r="K26" s="57"/>
      <c r="L26" s="57"/>
      <c r="M26" s="58"/>
      <c r="N26" s="59"/>
      <c r="O26" s="60" t="str">
        <f t="shared" si="4"/>
        <v/>
      </c>
      <c r="P26" s="37" t="str">
        <f t="shared" si="4"/>
        <v/>
      </c>
      <c r="Q26" s="1"/>
      <c r="T26" s="48"/>
      <c r="U26" s="48"/>
      <c r="V26" s="48"/>
      <c r="W26" s="48"/>
      <c r="X26" s="48"/>
      <c r="Z26" s="39">
        <f t="shared" si="6"/>
        <v>0</v>
      </c>
      <c r="AA26" s="40" t="str">
        <f>IF(AND(LEFT(E25,3)="ｼﾆｱ",L25+L26&lt;100),"シニアの部は45歳以上、合計100歳以上となっています！","")</f>
        <v/>
      </c>
    </row>
    <row r="27" spans="1:29" ht="26.25" customHeight="1" x14ac:dyDescent="0.4">
      <c r="A27" s="1"/>
      <c r="B27" s="29">
        <f t="shared" ref="B27" si="32">C27</f>
        <v>8</v>
      </c>
      <c r="C27" s="63">
        <v>8</v>
      </c>
      <c r="D27" s="65"/>
      <c r="E27" s="65"/>
      <c r="F27" s="49"/>
      <c r="G27" s="50" t="str">
        <f t="shared" si="1"/>
        <v/>
      </c>
      <c r="H27" s="49"/>
      <c r="I27" s="50" t="str">
        <f t="shared" si="2"/>
        <v/>
      </c>
      <c r="J27" s="51"/>
      <c r="K27" s="51"/>
      <c r="L27" s="51"/>
      <c r="M27" s="52" t="str">
        <f t="shared" ref="M27" si="33">IF(D27="親子ダブルス","親","")</f>
        <v/>
      </c>
      <c r="N27" s="53"/>
      <c r="O27" s="54" t="str">
        <f t="shared" si="4"/>
        <v/>
      </c>
      <c r="P27" s="37" t="str">
        <f t="shared" si="4"/>
        <v/>
      </c>
      <c r="Q27" s="1"/>
      <c r="T27" s="38" t="str">
        <f t="shared" ref="T27:X35" si="34">IF($D27="","",IF($D27=$S$5,T$5,IF($D27=$S$6,T$6,IF($D27=$S$7,T$7,IF($D27=$S$8,T$8)))))</f>
        <v/>
      </c>
      <c r="U27" s="38" t="str">
        <f t="shared" si="34"/>
        <v/>
      </c>
      <c r="V27" s="38" t="str">
        <f t="shared" si="34"/>
        <v/>
      </c>
      <c r="W27" s="38" t="str">
        <f t="shared" si="34"/>
        <v/>
      </c>
      <c r="X27" s="38" t="str">
        <f t="shared" si="34"/>
        <v/>
      </c>
      <c r="Y27" s="10"/>
      <c r="Z27" s="39">
        <f t="shared" si="6"/>
        <v>0</v>
      </c>
      <c r="AA27" s="40" t="str">
        <f>IF(OR(AND($F27&lt;&gt;"",Z27=0),AND($F28&lt;&gt;"",Z28=0,)),"苗字と名前の間に全角文字で「空白」を入力してください","")</f>
        <v/>
      </c>
      <c r="AC27" s="39"/>
    </row>
    <row r="28" spans="1:29" ht="26.25" customHeight="1" thickBot="1" x14ac:dyDescent="0.45">
      <c r="A28" s="1"/>
      <c r="B28" s="41">
        <f t="shared" ref="B28" si="35">C27</f>
        <v>8</v>
      </c>
      <c r="C28" s="64"/>
      <c r="D28" s="66"/>
      <c r="E28" s="66"/>
      <c r="F28" s="55"/>
      <c r="G28" s="56" t="str">
        <f t="shared" si="1"/>
        <v/>
      </c>
      <c r="H28" s="55"/>
      <c r="I28" s="56" t="str">
        <f t="shared" si="2"/>
        <v/>
      </c>
      <c r="J28" s="57"/>
      <c r="K28" s="57"/>
      <c r="L28" s="57"/>
      <c r="M28" s="58"/>
      <c r="N28" s="59"/>
      <c r="O28" s="60" t="str">
        <f t="shared" si="4"/>
        <v/>
      </c>
      <c r="P28" s="37" t="str">
        <f t="shared" si="4"/>
        <v/>
      </c>
      <c r="Q28" s="1"/>
      <c r="T28" s="48"/>
      <c r="U28" s="48"/>
      <c r="V28" s="48"/>
      <c r="W28" s="48"/>
      <c r="X28" s="48"/>
      <c r="Z28" s="39">
        <f t="shared" si="6"/>
        <v>0</v>
      </c>
      <c r="AA28" s="40" t="str">
        <f>IF(AND(LEFT(E27,3)="ｼﾆｱ",L27+L28&lt;100),"シニアの部は45歳以上、合計100歳以上となっています！","")</f>
        <v/>
      </c>
    </row>
    <row r="29" spans="1:29" ht="26.25" customHeight="1" x14ac:dyDescent="0.4">
      <c r="A29" s="1"/>
      <c r="B29" s="29">
        <f t="shared" ref="B29" si="36">C29</f>
        <v>9</v>
      </c>
      <c r="C29" s="63">
        <v>9</v>
      </c>
      <c r="D29" s="65"/>
      <c r="E29" s="65"/>
      <c r="F29" s="49"/>
      <c r="G29" s="50" t="str">
        <f t="shared" si="1"/>
        <v/>
      </c>
      <c r="H29" s="49"/>
      <c r="I29" s="50" t="str">
        <f t="shared" si="2"/>
        <v/>
      </c>
      <c r="J29" s="51"/>
      <c r="K29" s="51"/>
      <c r="L29" s="51"/>
      <c r="M29" s="52" t="str">
        <f t="shared" ref="M29" si="37">IF(D29="親子ダブルス","親","")</f>
        <v/>
      </c>
      <c r="N29" s="53"/>
      <c r="O29" s="54" t="str">
        <f t="shared" si="4"/>
        <v/>
      </c>
      <c r="P29" s="37" t="str">
        <f t="shared" si="4"/>
        <v/>
      </c>
      <c r="Q29" s="1"/>
      <c r="T29" s="38" t="str">
        <f t="shared" ref="T29" si="38">IF($D29="","",IF($D29=$S$5,T$5,IF($D29=$S$6,T$6,IF($D29=$S$7,T$7,IF($D29=$S$8,T$8)))))</f>
        <v/>
      </c>
      <c r="U29" s="38" t="str">
        <f t="shared" si="34"/>
        <v/>
      </c>
      <c r="V29" s="38" t="str">
        <f t="shared" si="34"/>
        <v/>
      </c>
      <c r="W29" s="38" t="str">
        <f t="shared" si="34"/>
        <v/>
      </c>
      <c r="X29" s="38" t="str">
        <f t="shared" si="34"/>
        <v/>
      </c>
      <c r="Y29" s="10"/>
      <c r="Z29" s="39">
        <f t="shared" si="6"/>
        <v>0</v>
      </c>
      <c r="AA29" s="40" t="str">
        <f>IF(OR(AND($F29&lt;&gt;"",Z29=0),AND($F30&lt;&gt;"",Z30=0,)),"苗字と名前の間に全角文字で「空白」を入力してください","")</f>
        <v/>
      </c>
      <c r="AC29" s="39"/>
    </row>
    <row r="30" spans="1:29" ht="26.25" customHeight="1" thickBot="1" x14ac:dyDescent="0.45">
      <c r="A30" s="1"/>
      <c r="B30" s="41">
        <f t="shared" ref="B30" si="39">C29</f>
        <v>9</v>
      </c>
      <c r="C30" s="64"/>
      <c r="D30" s="66"/>
      <c r="E30" s="66"/>
      <c r="F30" s="55"/>
      <c r="G30" s="56" t="str">
        <f t="shared" si="1"/>
        <v/>
      </c>
      <c r="H30" s="55"/>
      <c r="I30" s="56" t="str">
        <f t="shared" si="2"/>
        <v/>
      </c>
      <c r="J30" s="57"/>
      <c r="K30" s="57"/>
      <c r="L30" s="57"/>
      <c r="M30" s="58"/>
      <c r="N30" s="59"/>
      <c r="O30" s="60" t="str">
        <f t="shared" si="4"/>
        <v/>
      </c>
      <c r="P30" s="37" t="str">
        <f t="shared" si="4"/>
        <v/>
      </c>
      <c r="Q30" s="1"/>
      <c r="T30" s="48"/>
      <c r="U30" s="48"/>
      <c r="V30" s="48"/>
      <c r="W30" s="48"/>
      <c r="X30" s="48"/>
      <c r="Z30" s="39">
        <f t="shared" si="6"/>
        <v>0</v>
      </c>
      <c r="AA30" s="40" t="str">
        <f>IF(AND(LEFT(E29,3)="ｼﾆｱ",L29+L30&lt;100),"シニアの部は45歳以上、合計100歳以上となっています！","")</f>
        <v/>
      </c>
    </row>
    <row r="31" spans="1:29" ht="26.25" customHeight="1" x14ac:dyDescent="0.4">
      <c r="A31" s="1"/>
      <c r="B31" s="29">
        <f t="shared" ref="B31" si="40">C31</f>
        <v>10</v>
      </c>
      <c r="C31" s="63">
        <v>10</v>
      </c>
      <c r="D31" s="65"/>
      <c r="E31" s="65"/>
      <c r="F31" s="49"/>
      <c r="G31" s="50" t="str">
        <f t="shared" si="1"/>
        <v/>
      </c>
      <c r="H31" s="49"/>
      <c r="I31" s="50" t="str">
        <f t="shared" si="2"/>
        <v/>
      </c>
      <c r="J31" s="51"/>
      <c r="K31" s="51"/>
      <c r="L31" s="51"/>
      <c r="M31" s="52" t="str">
        <f t="shared" ref="M31" si="41">IF(D31="親子ダブルス","親","")</f>
        <v/>
      </c>
      <c r="N31" s="53"/>
      <c r="O31" s="54" t="str">
        <f t="shared" si="4"/>
        <v/>
      </c>
      <c r="P31" s="37" t="str">
        <f t="shared" si="4"/>
        <v/>
      </c>
      <c r="Q31" s="1"/>
      <c r="T31" s="38" t="str">
        <f t="shared" ref="T31" si="42">IF($D31="","",IF($D31=$S$5,T$5,IF($D31=$S$6,T$6,IF($D31=$S$7,T$7,IF($D31=$S$8,T$8)))))</f>
        <v/>
      </c>
      <c r="U31" s="38" t="str">
        <f t="shared" si="34"/>
        <v/>
      </c>
      <c r="V31" s="38" t="str">
        <f t="shared" si="34"/>
        <v/>
      </c>
      <c r="W31" s="38" t="str">
        <f t="shared" si="34"/>
        <v/>
      </c>
      <c r="X31" s="38" t="str">
        <f t="shared" si="34"/>
        <v/>
      </c>
      <c r="Y31" s="10"/>
      <c r="Z31" s="39">
        <f t="shared" si="6"/>
        <v>0</v>
      </c>
      <c r="AA31" s="40" t="str">
        <f>IF(OR(AND($F31&lt;&gt;"",Z31=0),AND($F32&lt;&gt;"",Z32=0,)),"苗字と名前の間に全角文字で「空白」を入力してください","")</f>
        <v/>
      </c>
      <c r="AC31" s="39"/>
    </row>
    <row r="32" spans="1:29" ht="26.25" customHeight="1" thickBot="1" x14ac:dyDescent="0.45">
      <c r="A32" s="1"/>
      <c r="B32" s="41">
        <f t="shared" ref="B32" si="43">C31</f>
        <v>10</v>
      </c>
      <c r="C32" s="64"/>
      <c r="D32" s="66"/>
      <c r="E32" s="66"/>
      <c r="F32" s="55"/>
      <c r="G32" s="56" t="str">
        <f t="shared" si="1"/>
        <v/>
      </c>
      <c r="H32" s="55"/>
      <c r="I32" s="56" t="str">
        <f t="shared" si="2"/>
        <v/>
      </c>
      <c r="J32" s="57"/>
      <c r="K32" s="57"/>
      <c r="L32" s="57"/>
      <c r="M32" s="58"/>
      <c r="N32" s="59"/>
      <c r="O32" s="60" t="str">
        <f t="shared" si="4"/>
        <v/>
      </c>
      <c r="P32" s="37" t="str">
        <f t="shared" si="4"/>
        <v/>
      </c>
      <c r="Q32" s="1"/>
      <c r="T32" s="48"/>
      <c r="U32" s="48"/>
      <c r="V32" s="48"/>
      <c r="W32" s="48"/>
      <c r="X32" s="48"/>
      <c r="Z32" s="39">
        <f t="shared" si="6"/>
        <v>0</v>
      </c>
      <c r="AA32" s="40" t="str">
        <f>IF(AND(LEFT(E31,3)="ｼﾆｱ",L31+L32&lt;100),"シニアの部は45歳以上、合計100歳以上となっています！","")</f>
        <v/>
      </c>
    </row>
    <row r="33" spans="1:29" ht="26.25" customHeight="1" x14ac:dyDescent="0.4">
      <c r="A33" s="1"/>
      <c r="B33" s="29">
        <f t="shared" ref="B33" si="44">C33</f>
        <v>11</v>
      </c>
      <c r="C33" s="63">
        <v>11</v>
      </c>
      <c r="D33" s="65"/>
      <c r="E33" s="65"/>
      <c r="F33" s="49"/>
      <c r="G33" s="50" t="str">
        <f t="shared" si="1"/>
        <v/>
      </c>
      <c r="H33" s="49"/>
      <c r="I33" s="50" t="str">
        <f t="shared" si="2"/>
        <v/>
      </c>
      <c r="J33" s="51"/>
      <c r="K33" s="51"/>
      <c r="L33" s="51"/>
      <c r="M33" s="52" t="str">
        <f t="shared" ref="M33" si="45">IF(D33="親子ダブルス","親","")</f>
        <v/>
      </c>
      <c r="N33" s="53"/>
      <c r="O33" s="54" t="str">
        <f t="shared" si="4"/>
        <v/>
      </c>
      <c r="P33" s="37" t="str">
        <f t="shared" si="4"/>
        <v/>
      </c>
      <c r="Q33" s="1"/>
      <c r="T33" s="38" t="str">
        <f t="shared" ref="T33" si="46">IF($D33="","",IF($D33=$S$5,T$5,IF($D33=$S$6,T$6,IF($D33=$S$7,T$7,IF($D33=$S$8,T$8)))))</f>
        <v/>
      </c>
      <c r="U33" s="38" t="str">
        <f t="shared" si="34"/>
        <v/>
      </c>
      <c r="V33" s="38" t="str">
        <f t="shared" si="34"/>
        <v/>
      </c>
      <c r="W33" s="38" t="str">
        <f t="shared" si="34"/>
        <v/>
      </c>
      <c r="X33" s="38" t="str">
        <f t="shared" si="34"/>
        <v/>
      </c>
      <c r="Y33" s="10"/>
      <c r="Z33" s="39">
        <f t="shared" si="6"/>
        <v>0</v>
      </c>
      <c r="AA33" s="40" t="str">
        <f>IF(OR(AND($F33&lt;&gt;"",Z33=0),AND($F34&lt;&gt;"",Z34=0,)),"苗字と名前の間に全角文字で「空白」を入力してください","")</f>
        <v/>
      </c>
      <c r="AC33" s="39"/>
    </row>
    <row r="34" spans="1:29" ht="26.25" customHeight="1" thickBot="1" x14ac:dyDescent="0.45">
      <c r="A34" s="1"/>
      <c r="B34" s="41">
        <f t="shared" ref="B34" si="47">C33</f>
        <v>11</v>
      </c>
      <c r="C34" s="64"/>
      <c r="D34" s="66"/>
      <c r="E34" s="66"/>
      <c r="F34" s="55"/>
      <c r="G34" s="56" t="str">
        <f t="shared" si="1"/>
        <v/>
      </c>
      <c r="H34" s="55"/>
      <c r="I34" s="56" t="str">
        <f t="shared" si="2"/>
        <v/>
      </c>
      <c r="J34" s="57"/>
      <c r="K34" s="57"/>
      <c r="L34" s="57"/>
      <c r="M34" s="58"/>
      <c r="N34" s="59"/>
      <c r="O34" s="60" t="str">
        <f t="shared" si="4"/>
        <v/>
      </c>
      <c r="P34" s="37" t="str">
        <f t="shared" si="4"/>
        <v/>
      </c>
      <c r="Q34" s="1"/>
      <c r="T34" s="48"/>
      <c r="U34" s="48"/>
      <c r="V34" s="48"/>
      <c r="W34" s="48"/>
      <c r="X34" s="48"/>
      <c r="Z34" s="39">
        <f t="shared" si="6"/>
        <v>0</v>
      </c>
      <c r="AA34" s="40" t="str">
        <f>IF(AND(LEFT(E33,3)="ｼﾆｱ",L33+L34&lt;100),"シニアの部は45歳以上、合計100歳以上となっています！","")</f>
        <v/>
      </c>
    </row>
    <row r="35" spans="1:29" ht="26.25" customHeight="1" x14ac:dyDescent="0.4">
      <c r="A35" s="1"/>
      <c r="B35" s="29">
        <f t="shared" ref="B35" si="48">C35</f>
        <v>12</v>
      </c>
      <c r="C35" s="63">
        <v>12</v>
      </c>
      <c r="D35" s="65"/>
      <c r="E35" s="65"/>
      <c r="F35" s="49"/>
      <c r="G35" s="50" t="str">
        <f t="shared" si="1"/>
        <v/>
      </c>
      <c r="H35" s="49"/>
      <c r="I35" s="50" t="str">
        <f t="shared" si="2"/>
        <v/>
      </c>
      <c r="J35" s="51"/>
      <c r="K35" s="51"/>
      <c r="L35" s="51"/>
      <c r="M35" s="52" t="str">
        <f t="shared" ref="M35" si="49">IF(D35="親子ダブルス","親","")</f>
        <v/>
      </c>
      <c r="N35" s="53"/>
      <c r="O35" s="54" t="str">
        <f t="shared" si="4"/>
        <v/>
      </c>
      <c r="P35" s="37" t="str">
        <f t="shared" si="4"/>
        <v/>
      </c>
      <c r="Q35" s="1"/>
      <c r="T35" s="38" t="str">
        <f t="shared" ref="T35" si="50">IF($D35="","",IF($D35=$S$5,T$5,IF($D35=$S$6,T$6,IF($D35=$S$7,T$7,IF($D35=$S$8,T$8)))))</f>
        <v/>
      </c>
      <c r="U35" s="38" t="str">
        <f t="shared" si="34"/>
        <v/>
      </c>
      <c r="V35" s="38" t="str">
        <f t="shared" si="34"/>
        <v/>
      </c>
      <c r="W35" s="38" t="str">
        <f t="shared" si="34"/>
        <v/>
      </c>
      <c r="X35" s="38" t="str">
        <f t="shared" si="34"/>
        <v/>
      </c>
      <c r="Y35" s="10"/>
      <c r="Z35" s="39">
        <f t="shared" si="6"/>
        <v>0</v>
      </c>
      <c r="AA35" s="40" t="str">
        <f>IF(OR(AND($F35&lt;&gt;"",Z35=0),AND($F36&lt;&gt;"",Z36=0,)),"苗字と名前の間に全角文字で「空白」を入力してください","")</f>
        <v/>
      </c>
      <c r="AC35" s="39"/>
    </row>
    <row r="36" spans="1:29" ht="26.25" customHeight="1" thickBot="1" x14ac:dyDescent="0.45">
      <c r="A36" s="1"/>
      <c r="B36" s="41">
        <f t="shared" ref="B36" si="51">C35</f>
        <v>12</v>
      </c>
      <c r="C36" s="64"/>
      <c r="D36" s="66"/>
      <c r="E36" s="66"/>
      <c r="F36" s="55"/>
      <c r="G36" s="56" t="str">
        <f t="shared" si="1"/>
        <v/>
      </c>
      <c r="H36" s="55"/>
      <c r="I36" s="56" t="str">
        <f t="shared" si="2"/>
        <v/>
      </c>
      <c r="J36" s="57"/>
      <c r="K36" s="57"/>
      <c r="L36" s="57"/>
      <c r="M36" s="58"/>
      <c r="N36" s="59"/>
      <c r="O36" s="60" t="str">
        <f t="shared" si="4"/>
        <v/>
      </c>
      <c r="P36" s="37" t="str">
        <f t="shared" si="4"/>
        <v/>
      </c>
      <c r="Q36" s="1"/>
      <c r="T36" s="48"/>
      <c r="U36" s="48"/>
      <c r="V36" s="48"/>
      <c r="W36" s="48"/>
      <c r="X36" s="48"/>
      <c r="Z36" s="39">
        <f t="shared" si="6"/>
        <v>0</v>
      </c>
      <c r="AA36" s="40" t="str">
        <f>IF(AND(LEFT(E35,3)="ｼﾆｱ",L35+L36&lt;100),"シニアの部は45歳以上、合計100歳以上となっています！","")</f>
        <v/>
      </c>
    </row>
    <row r="37" spans="1:29" x14ac:dyDescent="0.4">
      <c r="A37" s="1"/>
      <c r="B37" s="1"/>
      <c r="C37" s="61"/>
      <c r="D37" s="1"/>
      <c r="E37" s="1"/>
      <c r="F37" s="1"/>
      <c r="G37" s="6"/>
      <c r="H37" s="1"/>
      <c r="I37" s="6"/>
      <c r="J37" s="1"/>
      <c r="K37" s="1"/>
      <c r="L37" s="1"/>
      <c r="M37" s="1"/>
      <c r="N37" s="1"/>
      <c r="O37" s="1"/>
      <c r="P37" s="1"/>
      <c r="Q37" s="1"/>
    </row>
  </sheetData>
  <sheetProtection sheet="1" selectLockedCells="1"/>
  <mergeCells count="56">
    <mergeCell ref="C1:K1"/>
    <mergeCell ref="L1:O1"/>
    <mergeCell ref="C2:D2"/>
    <mergeCell ref="E2:F2"/>
    <mergeCell ref="C3:D3"/>
    <mergeCell ref="E3:F3"/>
    <mergeCell ref="C11:C12"/>
    <mergeCell ref="D11:D12"/>
    <mergeCell ref="E11:E12"/>
    <mergeCell ref="C4:D4"/>
    <mergeCell ref="E4:F4"/>
    <mergeCell ref="C5:D5"/>
    <mergeCell ref="E5:F5"/>
    <mergeCell ref="C6:D6"/>
    <mergeCell ref="E6:G6"/>
    <mergeCell ref="C7:D7"/>
    <mergeCell ref="E7:F7"/>
    <mergeCell ref="C8:D8"/>
    <mergeCell ref="E8:F8"/>
    <mergeCell ref="I8:O9"/>
    <mergeCell ref="C13:C14"/>
    <mergeCell ref="D13:D14"/>
    <mergeCell ref="E13:E14"/>
    <mergeCell ref="C15:C16"/>
    <mergeCell ref="D15:D16"/>
    <mergeCell ref="E15:E16"/>
    <mergeCell ref="C17:C18"/>
    <mergeCell ref="D17:D18"/>
    <mergeCell ref="E17:E18"/>
    <mergeCell ref="C19:C20"/>
    <mergeCell ref="D19:D20"/>
    <mergeCell ref="E19:E20"/>
    <mergeCell ref="C21:C22"/>
    <mergeCell ref="D21:D22"/>
    <mergeCell ref="E21:E22"/>
    <mergeCell ref="C23:C24"/>
    <mergeCell ref="D23:D24"/>
    <mergeCell ref="E23:E24"/>
    <mergeCell ref="C25:C26"/>
    <mergeCell ref="D25:D26"/>
    <mergeCell ref="E25:E26"/>
    <mergeCell ref="C27:C28"/>
    <mergeCell ref="D27:D28"/>
    <mergeCell ref="E27:E28"/>
    <mergeCell ref="C29:C30"/>
    <mergeCell ref="D29:D30"/>
    <mergeCell ref="E29:E30"/>
    <mergeCell ref="C31:C32"/>
    <mergeCell ref="D31:D32"/>
    <mergeCell ref="E31:E32"/>
    <mergeCell ref="C33:C34"/>
    <mergeCell ref="D33:D34"/>
    <mergeCell ref="E33:E34"/>
    <mergeCell ref="C35:C36"/>
    <mergeCell ref="D35:D36"/>
    <mergeCell ref="E35:E36"/>
  </mergeCells>
  <phoneticPr fontId="3"/>
  <conditionalFormatting sqref="E2:F7">
    <cfRule type="expression" dxfId="7" priority="8" stopIfTrue="1">
      <formula>AND(COUNTA($F$13:$F$28)&gt;0,E2="")</formula>
    </cfRule>
  </conditionalFormatting>
  <conditionalFormatting sqref="F12:O12 F14:K14 F16:K16 F18:K18 F20:K20 F22:K22 F24:K24 F26:K26 F28:K28 F30:K30 F32:K32 F34:K34 F36:K36 M36:O36 M34:O34 M32:O32 M30:O30 M28:O28 M26:O26 M24:O24 M22:O22 M20:O20 M18:O18 M16:O16 M14:O14">
    <cfRule type="expression" dxfId="6" priority="7">
      <formula>RIGHT($D11,1)="S"</formula>
    </cfRule>
  </conditionalFormatting>
  <conditionalFormatting sqref="F11:F36">
    <cfRule type="expression" dxfId="5" priority="6" stopIfTrue="1">
      <formula>AND($F11&lt;&gt;"",$Z11=0)</formula>
    </cfRule>
  </conditionalFormatting>
  <conditionalFormatting sqref="L11">
    <cfRule type="expression" dxfId="4" priority="5" stopIfTrue="1">
      <formula>AND(LEFT($E11,3)="ｼﾆｱ",OR(L11&lt;45,L11="",L11+L12&lt;100))</formula>
    </cfRule>
  </conditionalFormatting>
  <conditionalFormatting sqref="L12">
    <cfRule type="expression" dxfId="3" priority="4" stopIfTrue="1">
      <formula>AND(LEFT($E11,3)="ｼﾆｱ",OR(L12&lt;45,L12="",L11+L12&lt;100))</formula>
    </cfRule>
  </conditionalFormatting>
  <conditionalFormatting sqref="L14 L16 L18 L20 L22 L24 L26 L28 L30 L32 L34 L36">
    <cfRule type="expression" dxfId="2" priority="3">
      <formula>RIGHT($D13,1)="S"</formula>
    </cfRule>
  </conditionalFormatting>
  <conditionalFormatting sqref="L13 L15 L17 L19 L21 L23 L25 L27 L29 L31 L33 L35">
    <cfRule type="expression" dxfId="1" priority="2" stopIfTrue="1">
      <formula>AND(LEFT($E13,3)="ｼﾆｱ",OR(L13&lt;45,L13="",L13+L14&lt;100))</formula>
    </cfRule>
  </conditionalFormatting>
  <conditionalFormatting sqref="L14 L16 L18 L20 L22 L24 L26 L28 L30 L32 L34 L36">
    <cfRule type="expression" dxfId="0" priority="1" stopIfTrue="1">
      <formula>AND(LEFT($E13,3)="ｼﾆｱ",OR(L14&lt;45,L14="",L13+L14&lt;100))</formula>
    </cfRule>
  </conditionalFormatting>
  <dataValidations count="8">
    <dataValidation type="list" allowBlank="1" showInputMessage="1" showErrorMessage="1" sqref="E11 E13 E15 E17 E19 E21 E23 E25 E27 E29 E31 E33 E35" xr:uid="{1599D713-455A-4171-9CF6-F3B28692759E}">
      <formula1>$T11:$X11</formula1>
    </dataValidation>
    <dataValidation type="list" imeMode="hiragana" allowBlank="1" showInputMessage="1" showErrorMessage="1" sqref="J11:K36" xr:uid="{02A4B38B-A4D6-4A58-B738-503AF497F3CD}">
      <formula1>"〇"</formula1>
    </dataValidation>
    <dataValidation type="list" allowBlank="1" showInputMessage="1" showErrorMessage="1" sqref="E8" xr:uid="{D9C91259-248A-4809-A68C-CFCEB2C9385B}">
      <formula1>"必要,不要"</formula1>
    </dataValidation>
    <dataValidation type="list" allowBlank="1" showInputMessage="1" showErrorMessage="1" sqref="D11 D13 D15 D17 D19 D21 D23 D25 D27 D29 D31 D33 D35" xr:uid="{C48AA4ED-9E13-4E43-B9F8-8EE7DBB7ADAF}">
      <formula1>$S$5:$S$7</formula1>
    </dataValidation>
    <dataValidation imeMode="halfKatakana" allowBlank="1" showInputMessage="1" showErrorMessage="1" sqref="B11:B36" xr:uid="{2B663C86-21B3-40A6-8D9A-53843D4D3D52}"/>
    <dataValidation imeMode="halfAlpha" allowBlank="1" showInputMessage="1" showErrorMessage="1" sqref="E2 E6:G6 E7:F7 L11:N36" xr:uid="{BC0781EE-FE52-4C7B-A0B5-4D6CF38A1600}"/>
    <dataValidation imeMode="hiragana" allowBlank="1" showInputMessage="1" showErrorMessage="1" sqref="H11:H36 E4:F4 E3 F11:F36" xr:uid="{C1930FE4-7DE0-451B-BAC5-50A311145B10}"/>
    <dataValidation imeMode="fullKatakana" allowBlank="1" showInputMessage="1" showErrorMessage="1" sqref="I11:I36 E5:F5 G11:G36" xr:uid="{3FF9AEF7-2CE6-423C-A8AA-3A9F1A3EFCF2}"/>
  </dataValidations>
  <printOptions horizontalCentered="1"/>
  <pageMargins left="0.11811023622047245" right="0.11811023622047245" top="0.47244094488188981" bottom="0.35433070866141736" header="0.43307086614173229" footer="0.23622047244094491"/>
  <pageSetup paperSize="9" scale="90" orientation="portrait" blackAndWhite="1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国体記念</vt:lpstr>
      <vt:lpstr>国体記念!Print_Area</vt:lpstr>
      <vt:lpstr>国体記念!Print_Titles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matsu-pc</cp:lastModifiedBy>
  <dcterms:created xsi:type="dcterms:W3CDTF">2022-08-31T05:25:22Z</dcterms:created>
  <dcterms:modified xsi:type="dcterms:W3CDTF">2022-08-31T06:56:35Z</dcterms:modified>
</cp:coreProperties>
</file>