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C:\Users\Jun\Desktop\R4県総合ジュニアの部\R3県総合ジュニアの部申し込み\"/>
    </mc:Choice>
  </mc:AlternateContent>
  <xr:revisionPtr revIDLastSave="0" documentId="8_{05253F7C-88E7-41A5-A6B6-99E75398A9F0}" xr6:coauthVersionLast="47" xr6:coauthVersionMax="47" xr10:uidLastSave="{00000000-0000-0000-0000-000000000000}"/>
  <bookViews>
    <workbookView xWindow="-120" yWindow="-120" windowWidth="29040" windowHeight="15720" tabRatio="908" xr2:uid="{00000000-000D-0000-FFFF-FFFF00000000}"/>
  </bookViews>
  <sheets>
    <sheet name="基本データ入力シート" sheetId="8" r:id="rId1"/>
    <sheet name="参加料納入票" sheetId="5" r:id="rId2"/>
    <sheet name="参加費受け票" sheetId="6" r:id="rId3"/>
    <sheet name="健康観察票個人" sheetId="31" r:id="rId4"/>
    <sheet name="健康観察票団体" sheetId="32" r:id="rId5"/>
    <sheet name="入力見本" sheetId="30" r:id="rId6"/>
    <sheet name="男子ＳＡ" sheetId="7" r:id="rId7"/>
    <sheet name="男子ＳＢ" sheetId="10" r:id="rId8"/>
    <sheet name="男子ＳＣ" sheetId="12" r:id="rId9"/>
    <sheet name="男子ＳＤ" sheetId="13" state="hidden" r:id="rId10"/>
    <sheet name="女子ＳＡ" sheetId="14" r:id="rId11"/>
    <sheet name="女子ＳＢ" sheetId="15" r:id="rId12"/>
    <sheet name="女子ＳＣ" sheetId="17" r:id="rId13"/>
    <sheet name="女子ＳＤ" sheetId="18" state="hidden" r:id="rId14"/>
    <sheet name="男子ＤＡ" sheetId="19" r:id="rId15"/>
    <sheet name="男子ＤＢ" sheetId="20" r:id="rId16"/>
    <sheet name="男子ＤＣ" sheetId="23" r:id="rId17"/>
    <sheet name="男子ＤＤ" sheetId="33" state="hidden" r:id="rId18"/>
    <sheet name="女子ＤＡ" sheetId="24" r:id="rId19"/>
    <sheet name="女子ＤＢ" sheetId="25" r:id="rId20"/>
    <sheet name="女子ＤＣ" sheetId="27" r:id="rId21"/>
    <sheet name="女子ＤＤ" sheetId="34" state="hidden" r:id="rId22"/>
    <sheet name="シングルス出場者名簿" sheetId="9" r:id="rId23"/>
    <sheet name="ダブルス出場者名簿 " sheetId="29" r:id="rId24"/>
  </sheets>
  <externalReferences>
    <externalReference r:id="rId25"/>
    <externalReference r:id="rId26"/>
    <externalReference r:id="rId27"/>
    <externalReference r:id="rId28"/>
  </externalReferences>
  <definedNames>
    <definedName name="_BT1">#REF!</definedName>
    <definedName name="_BT11">#REF!</definedName>
    <definedName name="_BT12">#REF!</definedName>
    <definedName name="_BT13">#REF!</definedName>
    <definedName name="_BT14">#REF!</definedName>
    <definedName name="_BT15">#REF!</definedName>
    <definedName name="_BT2">#REF!</definedName>
    <definedName name="_BT3">#REF!</definedName>
    <definedName name="_BT4">#REF!</definedName>
    <definedName name="_BT5">#REF!</definedName>
    <definedName name="_BT6">#REF!</definedName>
    <definedName name="_BT7">#REF!</definedName>
    <definedName name="_BT8">#REF!</definedName>
    <definedName name="_BT9">#REF!</definedName>
    <definedName name="BT_10">#REF!</definedName>
    <definedName name="Ｄ">#REF!</definedName>
    <definedName name="M10L">'[1]チーム名(男子)'!$B$115:$B$120</definedName>
    <definedName name="M10R">'[1]チーム名(男子)'!$B$121:$B$126</definedName>
    <definedName name="M11L">'[1]チーム名(男子)'!$B$128:$B$133</definedName>
    <definedName name="M11R">'[1]チーム名(男子)'!$B$134:$B$139</definedName>
    <definedName name="M12L">'[1]チーム名(男子)'!$B$141:$B$146</definedName>
    <definedName name="M12R">'[1]チーム名(男子)'!$B$147:$B$152</definedName>
    <definedName name="M13L">'[1]チーム名(男子)'!$B$154:$B$159</definedName>
    <definedName name="M13R">'[1]チーム名(男子)'!$B$160:$B$165</definedName>
    <definedName name="M1RL">'[1]チーム名(男子)'!$B$2:$B$9</definedName>
    <definedName name="M2L">'[1]チーム名(男子)'!$B$11:$B$16</definedName>
    <definedName name="M2R">'[1]チーム名(男子)'!$B$17:$B$22</definedName>
    <definedName name="M3L">'[1]チーム名(男子)'!$B$24:$B$29</definedName>
    <definedName name="M3R">'[1]チーム名(男子)'!$B$30:$B$35</definedName>
    <definedName name="M4L">'[1]チーム名(男子)'!$B$37:$B$42</definedName>
    <definedName name="M4R">'[1]チーム名(男子)'!$B$43:$B$48</definedName>
    <definedName name="M5L">'[1]チーム名(男子)'!$B$50:$B$55</definedName>
    <definedName name="M5R">'[1]チーム名(男子)'!$B$56:$B$61</definedName>
    <definedName name="M6L">'[1]チーム名(男子)'!$B$63:$B$68</definedName>
    <definedName name="M6R">'[1]チーム名(男子)'!$B$69:$B$74</definedName>
    <definedName name="M7L">'[1]チーム名(男子)'!$B$76:$B$81</definedName>
    <definedName name="M7R">'[1]チーム名(男子)'!$B$82:$B$87</definedName>
    <definedName name="M8L">'[1]チーム名(男子)'!$B$89:$B$94</definedName>
    <definedName name="M8R">'[1]チーム名(男子)'!$B$95:$B$100</definedName>
    <definedName name="M9L">'[1]チーム名(男子)'!$B$102:$B$107</definedName>
    <definedName name="M9R">'[1]チーム名(男子)'!$B$108:$B$113</definedName>
    <definedName name="ＮO.">#REF!</definedName>
    <definedName name="o">#REF!</definedName>
    <definedName name="oo">#REF!</definedName>
    <definedName name="_xlnm.Print_Area" localSheetId="4">健康観察票団体!$A$1:$K$29</definedName>
    <definedName name="_xlnm.Print_Area" localSheetId="2">参加費受け票!$A$1:$L$18</definedName>
    <definedName name="_xlnm.Print_Area" localSheetId="1">参加料納入票!$A$1:$L$116</definedName>
    <definedName name="Print_Area_3">#REF!</definedName>
    <definedName name="なし">'[1]チーム名(男子)'!$B$115:$B$120</definedName>
    <definedName name="個人Ｔ選手番号書出1">[2]非印刷選手!#REF!</definedName>
    <definedName name="順位">[3]GDA!$M:$M</definedName>
    <definedName name="表紙56">'[4]チーム名(男子)'!$B$128:$B$133</definedName>
    <definedName name="名簿ﾃｰﾌﾞﾙ">#REF!</definedName>
    <definedName name="令和２">#REF!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1" i="17" l="1"/>
  <c r="C10" i="17"/>
  <c r="C9" i="17"/>
  <c r="C8" i="17"/>
  <c r="C7" i="17"/>
  <c r="C14" i="18"/>
  <c r="C13" i="18"/>
  <c r="C12" i="18"/>
  <c r="C11" i="18"/>
  <c r="C10" i="18"/>
  <c r="C9" i="18"/>
  <c r="C8" i="18"/>
  <c r="C7" i="18"/>
  <c r="C7" i="25"/>
  <c r="C7" i="19"/>
  <c r="C15" i="18"/>
  <c r="C13" i="17" l="1"/>
  <c r="C12" i="17"/>
  <c r="AP26" i="29"/>
  <c r="AP25" i="29"/>
  <c r="AP24" i="29"/>
  <c r="AP4" i="29"/>
  <c r="AP33" i="29"/>
  <c r="AP32" i="29"/>
  <c r="AP31" i="29"/>
  <c r="AP30" i="29"/>
  <c r="AP29" i="29"/>
  <c r="AP28" i="29"/>
  <c r="AP27" i="29"/>
  <c r="AP23" i="29"/>
  <c r="AP22" i="29"/>
  <c r="AP21" i="29"/>
  <c r="AP20" i="29"/>
  <c r="AP19" i="29"/>
  <c r="AP18" i="29"/>
  <c r="AP17" i="29"/>
  <c r="AP16" i="29"/>
  <c r="AP15" i="29"/>
  <c r="AP14" i="29"/>
  <c r="AP13" i="29"/>
  <c r="AP12" i="29"/>
  <c r="AP11" i="29"/>
  <c r="AP10" i="29"/>
  <c r="AP9" i="29"/>
  <c r="AP8" i="29"/>
  <c r="AP7" i="29"/>
  <c r="AP6" i="29"/>
  <c r="AP5" i="29"/>
  <c r="AQ33" i="29"/>
  <c r="AQ32" i="29"/>
  <c r="AQ31" i="29"/>
  <c r="AQ30" i="29"/>
  <c r="AQ29" i="29"/>
  <c r="AQ28" i="29"/>
  <c r="AQ27" i="29"/>
  <c r="AQ26" i="29"/>
  <c r="AQ25" i="29"/>
  <c r="AQ24" i="29"/>
  <c r="AQ23" i="29"/>
  <c r="AQ22" i="29"/>
  <c r="AQ21" i="29"/>
  <c r="AQ20" i="29"/>
  <c r="AQ19" i="29"/>
  <c r="AQ18" i="29"/>
  <c r="AQ17" i="29"/>
  <c r="AQ16" i="29"/>
  <c r="AQ15" i="29"/>
  <c r="AQ14" i="29"/>
  <c r="AQ13" i="29"/>
  <c r="AQ12" i="29"/>
  <c r="AQ11" i="29"/>
  <c r="AQ10" i="29"/>
  <c r="AQ9" i="29"/>
  <c r="AQ8" i="29"/>
  <c r="AQ7" i="29"/>
  <c r="AQ6" i="29"/>
  <c r="AQ5" i="29"/>
  <c r="AQ4" i="29"/>
  <c r="CA33" i="29"/>
  <c r="BZ33" i="29"/>
  <c r="CA32" i="29"/>
  <c r="BZ32" i="29"/>
  <c r="CA31" i="29"/>
  <c r="BZ31" i="29"/>
  <c r="CA30" i="29"/>
  <c r="BZ30" i="29"/>
  <c r="CA29" i="29"/>
  <c r="BZ29" i="29"/>
  <c r="CA28" i="29"/>
  <c r="BZ28" i="29"/>
  <c r="CA27" i="29"/>
  <c r="BZ27" i="29"/>
  <c r="CA26" i="29"/>
  <c r="BZ26" i="29"/>
  <c r="CA25" i="29"/>
  <c r="BZ25" i="29"/>
  <c r="CA24" i="29"/>
  <c r="BZ24" i="29"/>
  <c r="CA23" i="29"/>
  <c r="BZ23" i="29"/>
  <c r="CA22" i="29"/>
  <c r="BZ22" i="29"/>
  <c r="CA21" i="29"/>
  <c r="BZ21" i="29"/>
  <c r="CA20" i="29"/>
  <c r="BZ20" i="29"/>
  <c r="CA19" i="29"/>
  <c r="BZ19" i="29"/>
  <c r="CA18" i="29"/>
  <c r="BZ18" i="29"/>
  <c r="CA17" i="29"/>
  <c r="BZ17" i="29"/>
  <c r="CA16" i="29"/>
  <c r="BZ16" i="29"/>
  <c r="CA15" i="29"/>
  <c r="BZ15" i="29"/>
  <c r="CA14" i="29"/>
  <c r="BZ14" i="29"/>
  <c r="CA13" i="29"/>
  <c r="BZ13" i="29"/>
  <c r="CA12" i="29"/>
  <c r="BZ12" i="29"/>
  <c r="CA11" i="29"/>
  <c r="BZ11" i="29"/>
  <c r="CA10" i="29"/>
  <c r="BZ10" i="29"/>
  <c r="CA9" i="29"/>
  <c r="BZ9" i="29"/>
  <c r="CA8" i="29"/>
  <c r="BZ8" i="29"/>
  <c r="CA7" i="29"/>
  <c r="BZ7" i="29"/>
  <c r="CA6" i="29"/>
  <c r="BZ6" i="29"/>
  <c r="CA5" i="29"/>
  <c r="BZ5" i="29"/>
  <c r="CA4" i="29"/>
  <c r="BZ4" i="29"/>
  <c r="BQ33" i="29"/>
  <c r="BP33" i="29"/>
  <c r="BQ32" i="29"/>
  <c r="BP32" i="29"/>
  <c r="BQ31" i="29"/>
  <c r="BP31" i="29"/>
  <c r="BQ30" i="29"/>
  <c r="BP30" i="29"/>
  <c r="BQ29" i="29"/>
  <c r="BP29" i="29"/>
  <c r="BQ28" i="29"/>
  <c r="BP28" i="29"/>
  <c r="BQ27" i="29"/>
  <c r="BP27" i="29"/>
  <c r="BQ26" i="29"/>
  <c r="BP26" i="29"/>
  <c r="BQ25" i="29"/>
  <c r="BP25" i="29"/>
  <c r="BQ24" i="29"/>
  <c r="BP24" i="29"/>
  <c r="BQ23" i="29"/>
  <c r="BP23" i="29"/>
  <c r="BQ22" i="29"/>
  <c r="BP22" i="29"/>
  <c r="BQ21" i="29"/>
  <c r="BP21" i="29"/>
  <c r="BQ20" i="29"/>
  <c r="BP20" i="29"/>
  <c r="BQ19" i="29"/>
  <c r="BP19" i="29"/>
  <c r="BQ18" i="29"/>
  <c r="BP18" i="29"/>
  <c r="BQ17" i="29"/>
  <c r="BP17" i="29"/>
  <c r="BQ16" i="29"/>
  <c r="BP16" i="29"/>
  <c r="BQ15" i="29"/>
  <c r="BP15" i="29"/>
  <c r="BQ14" i="29"/>
  <c r="BP14" i="29"/>
  <c r="BQ13" i="29"/>
  <c r="BP13" i="29"/>
  <c r="BQ12" i="29"/>
  <c r="BP12" i="29"/>
  <c r="BQ11" i="29"/>
  <c r="BP11" i="29"/>
  <c r="BQ10" i="29"/>
  <c r="BP10" i="29"/>
  <c r="BQ9" i="29"/>
  <c r="BP9" i="29"/>
  <c r="BQ8" i="29"/>
  <c r="BP8" i="29"/>
  <c r="BQ7" i="29"/>
  <c r="BP7" i="29"/>
  <c r="BQ6" i="29"/>
  <c r="BP6" i="29"/>
  <c r="BQ5" i="29"/>
  <c r="BP5" i="29"/>
  <c r="BQ4" i="29"/>
  <c r="BP4" i="29"/>
  <c r="BG33" i="29"/>
  <c r="BF33" i="29"/>
  <c r="BG32" i="29"/>
  <c r="BF32" i="29"/>
  <c r="BG31" i="29"/>
  <c r="BF31" i="29"/>
  <c r="BG30" i="29"/>
  <c r="BF30" i="29"/>
  <c r="BG29" i="29"/>
  <c r="BF29" i="29"/>
  <c r="BG28" i="29"/>
  <c r="BF28" i="29"/>
  <c r="BG27" i="29"/>
  <c r="BF27" i="29"/>
  <c r="BG26" i="29"/>
  <c r="BF26" i="29"/>
  <c r="BG25" i="29"/>
  <c r="BF25" i="29"/>
  <c r="BG24" i="29"/>
  <c r="BF24" i="29"/>
  <c r="BG23" i="29"/>
  <c r="BF23" i="29"/>
  <c r="BG22" i="29"/>
  <c r="BF22" i="29"/>
  <c r="BG21" i="29"/>
  <c r="BF21" i="29"/>
  <c r="BG20" i="29"/>
  <c r="BF20" i="29"/>
  <c r="BG19" i="29"/>
  <c r="BF19" i="29"/>
  <c r="BG18" i="29"/>
  <c r="BF18" i="29"/>
  <c r="BG17" i="29"/>
  <c r="BF17" i="29"/>
  <c r="BG16" i="29"/>
  <c r="BF16" i="29"/>
  <c r="BG15" i="29"/>
  <c r="BF15" i="29"/>
  <c r="BG14" i="29"/>
  <c r="BF14" i="29"/>
  <c r="BG13" i="29"/>
  <c r="BF13" i="29"/>
  <c r="BG12" i="29"/>
  <c r="BF12" i="29"/>
  <c r="BG11" i="29"/>
  <c r="BF11" i="29"/>
  <c r="BG10" i="29"/>
  <c r="BF10" i="29"/>
  <c r="BG9" i="29"/>
  <c r="BF9" i="29"/>
  <c r="BG8" i="29"/>
  <c r="BF8" i="29"/>
  <c r="BG7" i="29"/>
  <c r="BF7" i="29"/>
  <c r="BG6" i="29"/>
  <c r="BF6" i="29"/>
  <c r="BG5" i="29"/>
  <c r="BF5" i="29"/>
  <c r="BG4" i="29"/>
  <c r="BF4" i="29"/>
  <c r="AW33" i="29"/>
  <c r="AV33" i="29"/>
  <c r="AW32" i="29"/>
  <c r="AV32" i="29"/>
  <c r="AW31" i="29"/>
  <c r="AV31" i="29"/>
  <c r="AW30" i="29"/>
  <c r="AV30" i="29"/>
  <c r="AW29" i="29"/>
  <c r="AV29" i="29"/>
  <c r="AW28" i="29"/>
  <c r="AV28" i="29"/>
  <c r="AW27" i="29"/>
  <c r="AV27" i="29"/>
  <c r="AW26" i="29"/>
  <c r="AV26" i="29"/>
  <c r="AW25" i="29"/>
  <c r="AV25" i="29"/>
  <c r="AW24" i="29"/>
  <c r="AV24" i="29"/>
  <c r="AW23" i="29"/>
  <c r="AV23" i="29"/>
  <c r="AW22" i="29"/>
  <c r="AV22" i="29"/>
  <c r="AW21" i="29"/>
  <c r="AV21" i="29"/>
  <c r="AW20" i="29"/>
  <c r="AV20" i="29"/>
  <c r="AW19" i="29"/>
  <c r="AV19" i="29"/>
  <c r="AW18" i="29"/>
  <c r="AV18" i="29"/>
  <c r="AW17" i="29"/>
  <c r="AV17" i="29"/>
  <c r="AW16" i="29"/>
  <c r="AV16" i="29"/>
  <c r="AW15" i="29"/>
  <c r="AV15" i="29"/>
  <c r="AW14" i="29"/>
  <c r="AV14" i="29"/>
  <c r="AW13" i="29"/>
  <c r="AV13" i="29"/>
  <c r="AW12" i="29"/>
  <c r="AV12" i="29"/>
  <c r="AW11" i="29"/>
  <c r="AV11" i="29"/>
  <c r="AW10" i="29"/>
  <c r="AV10" i="29"/>
  <c r="AW9" i="29"/>
  <c r="AV9" i="29"/>
  <c r="AW8" i="29"/>
  <c r="AV8" i="29"/>
  <c r="AW7" i="29"/>
  <c r="AV7" i="29"/>
  <c r="AW6" i="29"/>
  <c r="AV6" i="29"/>
  <c r="AW5" i="29"/>
  <c r="AV5" i="29"/>
  <c r="AW4" i="29"/>
  <c r="AV4" i="29"/>
  <c r="AM33" i="29"/>
  <c r="AL33" i="29"/>
  <c r="AM32" i="29"/>
  <c r="AL32" i="29"/>
  <c r="AM31" i="29"/>
  <c r="AL31" i="29"/>
  <c r="AM30" i="29"/>
  <c r="AL30" i="29"/>
  <c r="AM29" i="29"/>
  <c r="AL29" i="29"/>
  <c r="AM28" i="29"/>
  <c r="AL28" i="29"/>
  <c r="AM27" i="29"/>
  <c r="AL27" i="29"/>
  <c r="AM26" i="29"/>
  <c r="AL26" i="29"/>
  <c r="AM25" i="29"/>
  <c r="AL25" i="29"/>
  <c r="AM24" i="29"/>
  <c r="AL24" i="29"/>
  <c r="AM23" i="29"/>
  <c r="AL23" i="29"/>
  <c r="AM22" i="29"/>
  <c r="AL22" i="29"/>
  <c r="AM21" i="29"/>
  <c r="AL21" i="29"/>
  <c r="AM20" i="29"/>
  <c r="AL20" i="29"/>
  <c r="AM19" i="29"/>
  <c r="AL19" i="29"/>
  <c r="AM18" i="29"/>
  <c r="AL18" i="29"/>
  <c r="AM17" i="29"/>
  <c r="AL17" i="29"/>
  <c r="AM16" i="29"/>
  <c r="AL16" i="29"/>
  <c r="AM15" i="29"/>
  <c r="AL15" i="29"/>
  <c r="AM14" i="29"/>
  <c r="AL14" i="29"/>
  <c r="AM13" i="29"/>
  <c r="AL13" i="29"/>
  <c r="AM12" i="29"/>
  <c r="AL12" i="29"/>
  <c r="AM11" i="29"/>
  <c r="AL11" i="29"/>
  <c r="AM10" i="29"/>
  <c r="AL10" i="29"/>
  <c r="AM9" i="29"/>
  <c r="AL9" i="29"/>
  <c r="AM8" i="29"/>
  <c r="AL8" i="29"/>
  <c r="AM7" i="29"/>
  <c r="AL7" i="29"/>
  <c r="AM6" i="29"/>
  <c r="AL6" i="29"/>
  <c r="AM5" i="29"/>
  <c r="AL5" i="29"/>
  <c r="AM4" i="29"/>
  <c r="AL4" i="29"/>
  <c r="AC33" i="29"/>
  <c r="AB33" i="29"/>
  <c r="AC32" i="29"/>
  <c r="AB32" i="29"/>
  <c r="AC31" i="29"/>
  <c r="AB31" i="29"/>
  <c r="AC30" i="29"/>
  <c r="AB30" i="29"/>
  <c r="AC29" i="29"/>
  <c r="AB29" i="29"/>
  <c r="AC28" i="29"/>
  <c r="AB28" i="29"/>
  <c r="AC27" i="29"/>
  <c r="AB27" i="29"/>
  <c r="AC26" i="29"/>
  <c r="AB26" i="29"/>
  <c r="AC25" i="29"/>
  <c r="AB25" i="29"/>
  <c r="AC24" i="29"/>
  <c r="AB24" i="29"/>
  <c r="AC23" i="29"/>
  <c r="AB23" i="29"/>
  <c r="AC22" i="29"/>
  <c r="AB22" i="29"/>
  <c r="AC21" i="29"/>
  <c r="AB21" i="29"/>
  <c r="AC20" i="29"/>
  <c r="AB20" i="29"/>
  <c r="AC19" i="29"/>
  <c r="AB19" i="29"/>
  <c r="AC18" i="29"/>
  <c r="AB18" i="29"/>
  <c r="AC17" i="29"/>
  <c r="AB17" i="29"/>
  <c r="AC16" i="29"/>
  <c r="AB16" i="29"/>
  <c r="AC15" i="29"/>
  <c r="AB15" i="29"/>
  <c r="AC14" i="29"/>
  <c r="AB14" i="29"/>
  <c r="AC13" i="29"/>
  <c r="AB13" i="29"/>
  <c r="AC12" i="29"/>
  <c r="AB12" i="29"/>
  <c r="AC11" i="29"/>
  <c r="AB11" i="29"/>
  <c r="AC10" i="29"/>
  <c r="AB10" i="29"/>
  <c r="AC9" i="29"/>
  <c r="AB9" i="29"/>
  <c r="AC8" i="29"/>
  <c r="AB8" i="29"/>
  <c r="AC7" i="29"/>
  <c r="AB7" i="29"/>
  <c r="AC6" i="29"/>
  <c r="AB6" i="29"/>
  <c r="AC5" i="29"/>
  <c r="AB5" i="29"/>
  <c r="AC4" i="29"/>
  <c r="AB4" i="29"/>
  <c r="S33" i="29"/>
  <c r="R33" i="29"/>
  <c r="S32" i="29"/>
  <c r="R32" i="29"/>
  <c r="S31" i="29"/>
  <c r="R31" i="29"/>
  <c r="S30" i="29"/>
  <c r="R30" i="29"/>
  <c r="S29" i="29"/>
  <c r="R29" i="29"/>
  <c r="S28" i="29"/>
  <c r="R28" i="29"/>
  <c r="S27" i="29"/>
  <c r="R27" i="29"/>
  <c r="S26" i="29"/>
  <c r="R26" i="29"/>
  <c r="S25" i="29"/>
  <c r="R25" i="29"/>
  <c r="S24" i="29"/>
  <c r="R24" i="29"/>
  <c r="S23" i="29"/>
  <c r="R23" i="29"/>
  <c r="S22" i="29"/>
  <c r="R22" i="29"/>
  <c r="S21" i="29"/>
  <c r="R21" i="29"/>
  <c r="S20" i="29"/>
  <c r="R20" i="29"/>
  <c r="S19" i="29"/>
  <c r="R19" i="29"/>
  <c r="S18" i="29"/>
  <c r="R18" i="29"/>
  <c r="S17" i="29"/>
  <c r="R17" i="29"/>
  <c r="S16" i="29"/>
  <c r="R16" i="29"/>
  <c r="S15" i="29"/>
  <c r="R15" i="29"/>
  <c r="S14" i="29"/>
  <c r="R14" i="29"/>
  <c r="S13" i="29"/>
  <c r="R13" i="29"/>
  <c r="S12" i="29"/>
  <c r="R12" i="29"/>
  <c r="S11" i="29"/>
  <c r="R11" i="29"/>
  <c r="S10" i="29"/>
  <c r="R10" i="29"/>
  <c r="S9" i="29"/>
  <c r="R9" i="29"/>
  <c r="S8" i="29"/>
  <c r="R8" i="29"/>
  <c r="S7" i="29"/>
  <c r="R7" i="29"/>
  <c r="S6" i="29"/>
  <c r="R6" i="29"/>
  <c r="S5" i="29"/>
  <c r="R5" i="29"/>
  <c r="S4" i="29"/>
  <c r="R4" i="29"/>
  <c r="I33" i="29"/>
  <c r="H33" i="29"/>
  <c r="I32" i="29"/>
  <c r="H32" i="29"/>
  <c r="I31" i="29"/>
  <c r="H31" i="29"/>
  <c r="I30" i="29"/>
  <c r="H30" i="29"/>
  <c r="I29" i="29"/>
  <c r="H29" i="29"/>
  <c r="I28" i="29"/>
  <c r="H28" i="29"/>
  <c r="I27" i="29"/>
  <c r="H27" i="29"/>
  <c r="I26" i="29"/>
  <c r="H26" i="29"/>
  <c r="I25" i="29"/>
  <c r="H25" i="29"/>
  <c r="I24" i="29"/>
  <c r="H24" i="29"/>
  <c r="I23" i="29"/>
  <c r="H23" i="29"/>
  <c r="I22" i="29"/>
  <c r="H22" i="29"/>
  <c r="I21" i="29"/>
  <c r="H21" i="29"/>
  <c r="I20" i="29"/>
  <c r="H20" i="29"/>
  <c r="I19" i="29"/>
  <c r="H19" i="29"/>
  <c r="I18" i="29"/>
  <c r="H18" i="29"/>
  <c r="I17" i="29"/>
  <c r="H17" i="29"/>
  <c r="I16" i="29"/>
  <c r="H16" i="29"/>
  <c r="I15" i="29"/>
  <c r="H15" i="29"/>
  <c r="I14" i="29"/>
  <c r="H14" i="29"/>
  <c r="I13" i="29"/>
  <c r="H13" i="29"/>
  <c r="I12" i="29"/>
  <c r="H12" i="29"/>
  <c r="I11" i="29"/>
  <c r="H11" i="29"/>
  <c r="I10" i="29"/>
  <c r="H10" i="29"/>
  <c r="I9" i="29"/>
  <c r="H9" i="29"/>
  <c r="I8" i="29"/>
  <c r="H8" i="29"/>
  <c r="I7" i="29"/>
  <c r="H7" i="29"/>
  <c r="I6" i="29"/>
  <c r="H6" i="29"/>
  <c r="I5" i="29"/>
  <c r="H5" i="29"/>
  <c r="I4" i="29"/>
  <c r="H4" i="29"/>
  <c r="CB33" i="29"/>
  <c r="BY33" i="29"/>
  <c r="BX33" i="29"/>
  <c r="BW33" i="29"/>
  <c r="BU33" i="29"/>
  <c r="BT33" i="29"/>
  <c r="CB32" i="29"/>
  <c r="BY32" i="29"/>
  <c r="BX32" i="29"/>
  <c r="BW32" i="29"/>
  <c r="BU32" i="29"/>
  <c r="BT32" i="29"/>
  <c r="CB31" i="29"/>
  <c r="BY31" i="29"/>
  <c r="BX31" i="29"/>
  <c r="BW31" i="29"/>
  <c r="BU31" i="29"/>
  <c r="BT31" i="29"/>
  <c r="CB30" i="29"/>
  <c r="BY30" i="29"/>
  <c r="BX30" i="29"/>
  <c r="BW30" i="29"/>
  <c r="BU30" i="29"/>
  <c r="BT30" i="29"/>
  <c r="CB29" i="29"/>
  <c r="BY29" i="29"/>
  <c r="BX29" i="29"/>
  <c r="BW29" i="29"/>
  <c r="BU29" i="29"/>
  <c r="BT29" i="29"/>
  <c r="CB28" i="29"/>
  <c r="BY28" i="29"/>
  <c r="BX28" i="29"/>
  <c r="BW28" i="29"/>
  <c r="BU28" i="29"/>
  <c r="BT28" i="29"/>
  <c r="CB27" i="29"/>
  <c r="BY27" i="29"/>
  <c r="BX27" i="29"/>
  <c r="BW27" i="29"/>
  <c r="BU27" i="29"/>
  <c r="BT27" i="29"/>
  <c r="CB26" i="29"/>
  <c r="BY26" i="29"/>
  <c r="BX26" i="29"/>
  <c r="BW26" i="29"/>
  <c r="BU26" i="29"/>
  <c r="BT26" i="29"/>
  <c r="CB25" i="29"/>
  <c r="BY25" i="29"/>
  <c r="BX25" i="29"/>
  <c r="BW25" i="29"/>
  <c r="BU25" i="29"/>
  <c r="BT25" i="29"/>
  <c r="CB24" i="29"/>
  <c r="BY24" i="29"/>
  <c r="BX24" i="29"/>
  <c r="BW24" i="29"/>
  <c r="BU24" i="29"/>
  <c r="BT24" i="29"/>
  <c r="CB23" i="29"/>
  <c r="BY23" i="29"/>
  <c r="BX23" i="29"/>
  <c r="BW23" i="29"/>
  <c r="BU23" i="29"/>
  <c r="BT23" i="29"/>
  <c r="CB22" i="29"/>
  <c r="BY22" i="29"/>
  <c r="BX22" i="29"/>
  <c r="BW22" i="29"/>
  <c r="BU22" i="29"/>
  <c r="BT22" i="29"/>
  <c r="CB21" i="29"/>
  <c r="BY21" i="29"/>
  <c r="BX21" i="29"/>
  <c r="BW21" i="29"/>
  <c r="BU21" i="29"/>
  <c r="BT21" i="29"/>
  <c r="CB20" i="29"/>
  <c r="BY20" i="29"/>
  <c r="BX20" i="29"/>
  <c r="BW20" i="29"/>
  <c r="BU20" i="29"/>
  <c r="BT20" i="29"/>
  <c r="CB19" i="29"/>
  <c r="BY19" i="29"/>
  <c r="BX19" i="29"/>
  <c r="BW19" i="29"/>
  <c r="BU19" i="29"/>
  <c r="BT19" i="29"/>
  <c r="CB18" i="29"/>
  <c r="BY18" i="29"/>
  <c r="BX18" i="29"/>
  <c r="BW18" i="29"/>
  <c r="BU18" i="29"/>
  <c r="BT18" i="29"/>
  <c r="CB17" i="29"/>
  <c r="BY17" i="29"/>
  <c r="BX17" i="29"/>
  <c r="BW17" i="29"/>
  <c r="BU17" i="29"/>
  <c r="BT17" i="29"/>
  <c r="CB16" i="29"/>
  <c r="BY16" i="29"/>
  <c r="BX16" i="29"/>
  <c r="BW16" i="29"/>
  <c r="BU16" i="29"/>
  <c r="BT16" i="29"/>
  <c r="CB15" i="29"/>
  <c r="BY15" i="29"/>
  <c r="BX15" i="29"/>
  <c r="BW15" i="29"/>
  <c r="BU15" i="29"/>
  <c r="BT15" i="29"/>
  <c r="CB14" i="29"/>
  <c r="BY14" i="29"/>
  <c r="BX14" i="29"/>
  <c r="BW14" i="29"/>
  <c r="BU14" i="29"/>
  <c r="BT14" i="29"/>
  <c r="CB13" i="29"/>
  <c r="BY13" i="29"/>
  <c r="BX13" i="29"/>
  <c r="BW13" i="29"/>
  <c r="BU13" i="29"/>
  <c r="BT13" i="29"/>
  <c r="CB12" i="29"/>
  <c r="BY12" i="29"/>
  <c r="BX12" i="29"/>
  <c r="BW12" i="29"/>
  <c r="BU12" i="29"/>
  <c r="BT12" i="29"/>
  <c r="CB11" i="29"/>
  <c r="BY11" i="29"/>
  <c r="BX11" i="29"/>
  <c r="BW11" i="29"/>
  <c r="BU11" i="29"/>
  <c r="BT11" i="29"/>
  <c r="CB10" i="29"/>
  <c r="BY10" i="29"/>
  <c r="BX10" i="29"/>
  <c r="BW10" i="29"/>
  <c r="BU10" i="29"/>
  <c r="BT10" i="29"/>
  <c r="CB9" i="29"/>
  <c r="BY9" i="29"/>
  <c r="BX9" i="29"/>
  <c r="BW9" i="29"/>
  <c r="BU9" i="29"/>
  <c r="BT9" i="29"/>
  <c r="CB8" i="29"/>
  <c r="BY8" i="29"/>
  <c r="BX8" i="29"/>
  <c r="BW8" i="29"/>
  <c r="BU8" i="29"/>
  <c r="BT8" i="29"/>
  <c r="CB7" i="29"/>
  <c r="BY7" i="29"/>
  <c r="BX7" i="29"/>
  <c r="BW7" i="29"/>
  <c r="BU7" i="29"/>
  <c r="BT7" i="29"/>
  <c r="CB6" i="29"/>
  <c r="BY6" i="29"/>
  <c r="BX6" i="29"/>
  <c r="BW6" i="29"/>
  <c r="BU6" i="29"/>
  <c r="BT6" i="29"/>
  <c r="CB5" i="29"/>
  <c r="BY5" i="29"/>
  <c r="BX5" i="29"/>
  <c r="BW5" i="29"/>
  <c r="BU5" i="29"/>
  <c r="BT5" i="29"/>
  <c r="CB4" i="29"/>
  <c r="BY4" i="29"/>
  <c r="BX4" i="29"/>
  <c r="BW4" i="29"/>
  <c r="BU4" i="29"/>
  <c r="BT4" i="29"/>
  <c r="AN33" i="29"/>
  <c r="AK33" i="29"/>
  <c r="AJ33" i="29"/>
  <c r="AI33" i="29"/>
  <c r="AG33" i="29"/>
  <c r="AF33" i="29"/>
  <c r="AN32" i="29"/>
  <c r="AK32" i="29"/>
  <c r="AJ32" i="29"/>
  <c r="AI32" i="29"/>
  <c r="AG32" i="29"/>
  <c r="AF32" i="29"/>
  <c r="AN31" i="29"/>
  <c r="AK31" i="29"/>
  <c r="AJ31" i="29"/>
  <c r="AI31" i="29"/>
  <c r="AG31" i="29"/>
  <c r="AF31" i="29"/>
  <c r="AN30" i="29"/>
  <c r="AK30" i="29"/>
  <c r="AJ30" i="29"/>
  <c r="AI30" i="29"/>
  <c r="AG30" i="29"/>
  <c r="AF30" i="29"/>
  <c r="AN29" i="29"/>
  <c r="AK29" i="29"/>
  <c r="AJ29" i="29"/>
  <c r="AI29" i="29"/>
  <c r="AG29" i="29"/>
  <c r="AF29" i="29"/>
  <c r="AN28" i="29"/>
  <c r="AK28" i="29"/>
  <c r="AJ28" i="29"/>
  <c r="AI28" i="29"/>
  <c r="AG28" i="29"/>
  <c r="AF28" i="29"/>
  <c r="AN27" i="29"/>
  <c r="AK27" i="29"/>
  <c r="AJ27" i="29"/>
  <c r="AI27" i="29"/>
  <c r="AG27" i="29"/>
  <c r="AF27" i="29"/>
  <c r="AN26" i="29"/>
  <c r="AK26" i="29"/>
  <c r="AJ26" i="29"/>
  <c r="AI26" i="29"/>
  <c r="AG26" i="29"/>
  <c r="AF26" i="29"/>
  <c r="AN25" i="29"/>
  <c r="AK25" i="29"/>
  <c r="AJ25" i="29"/>
  <c r="AI25" i="29"/>
  <c r="AG25" i="29"/>
  <c r="AF25" i="29"/>
  <c r="AN24" i="29"/>
  <c r="AK24" i="29"/>
  <c r="AJ24" i="29"/>
  <c r="AI24" i="29"/>
  <c r="AG24" i="29"/>
  <c r="AF24" i="29"/>
  <c r="AN23" i="29"/>
  <c r="AK23" i="29"/>
  <c r="AJ23" i="29"/>
  <c r="AI23" i="29"/>
  <c r="AG23" i="29"/>
  <c r="AF23" i="29"/>
  <c r="AN22" i="29"/>
  <c r="AK22" i="29"/>
  <c r="AJ22" i="29"/>
  <c r="AI22" i="29"/>
  <c r="AG22" i="29"/>
  <c r="AF22" i="29"/>
  <c r="AN21" i="29"/>
  <c r="AK21" i="29"/>
  <c r="AJ21" i="29"/>
  <c r="AI21" i="29"/>
  <c r="AG21" i="29"/>
  <c r="AF21" i="29"/>
  <c r="AN20" i="29"/>
  <c r="AK20" i="29"/>
  <c r="AJ20" i="29"/>
  <c r="AI20" i="29"/>
  <c r="AG20" i="29"/>
  <c r="AF20" i="29"/>
  <c r="AN19" i="29"/>
  <c r="AK19" i="29"/>
  <c r="AJ19" i="29"/>
  <c r="AI19" i="29"/>
  <c r="AG19" i="29"/>
  <c r="AF19" i="29"/>
  <c r="AN18" i="29"/>
  <c r="AK18" i="29"/>
  <c r="AJ18" i="29"/>
  <c r="AI18" i="29"/>
  <c r="AG18" i="29"/>
  <c r="AF18" i="29"/>
  <c r="AN17" i="29"/>
  <c r="AK17" i="29"/>
  <c r="AJ17" i="29"/>
  <c r="AI17" i="29"/>
  <c r="AG17" i="29"/>
  <c r="AF17" i="29"/>
  <c r="AN16" i="29"/>
  <c r="AK16" i="29"/>
  <c r="AJ16" i="29"/>
  <c r="AI16" i="29"/>
  <c r="AG16" i="29"/>
  <c r="AF16" i="29"/>
  <c r="AN15" i="29"/>
  <c r="AK15" i="29"/>
  <c r="AJ15" i="29"/>
  <c r="AI15" i="29"/>
  <c r="AG15" i="29"/>
  <c r="AF15" i="29"/>
  <c r="AN14" i="29"/>
  <c r="AK14" i="29"/>
  <c r="AJ14" i="29"/>
  <c r="AI14" i="29"/>
  <c r="AG14" i="29"/>
  <c r="AF14" i="29"/>
  <c r="AN13" i="29"/>
  <c r="AK13" i="29"/>
  <c r="AJ13" i="29"/>
  <c r="AI13" i="29"/>
  <c r="AG13" i="29"/>
  <c r="AF13" i="29"/>
  <c r="AN12" i="29"/>
  <c r="AK12" i="29"/>
  <c r="AJ12" i="29"/>
  <c r="AI12" i="29"/>
  <c r="AG12" i="29"/>
  <c r="AF12" i="29"/>
  <c r="AN11" i="29"/>
  <c r="AK11" i="29"/>
  <c r="AJ11" i="29"/>
  <c r="AI11" i="29"/>
  <c r="AG11" i="29"/>
  <c r="AF11" i="29"/>
  <c r="AN10" i="29"/>
  <c r="AK10" i="29"/>
  <c r="AJ10" i="29"/>
  <c r="AI10" i="29"/>
  <c r="AG10" i="29"/>
  <c r="AF10" i="29"/>
  <c r="AN9" i="29"/>
  <c r="AK9" i="29"/>
  <c r="AJ9" i="29"/>
  <c r="AI9" i="29"/>
  <c r="AG9" i="29"/>
  <c r="AF9" i="29"/>
  <c r="AN8" i="29"/>
  <c r="AK8" i="29"/>
  <c r="AJ8" i="29"/>
  <c r="AI8" i="29"/>
  <c r="AG8" i="29"/>
  <c r="AF8" i="29"/>
  <c r="AN7" i="29"/>
  <c r="AK7" i="29"/>
  <c r="AJ7" i="29"/>
  <c r="AI7" i="29"/>
  <c r="AG7" i="29"/>
  <c r="AF7" i="29"/>
  <c r="AN6" i="29"/>
  <c r="AK6" i="29"/>
  <c r="AJ6" i="29"/>
  <c r="AI6" i="29"/>
  <c r="AG6" i="29"/>
  <c r="AF6" i="29"/>
  <c r="AN5" i="29"/>
  <c r="AK5" i="29"/>
  <c r="AJ5" i="29"/>
  <c r="AI5" i="29"/>
  <c r="AG5" i="29"/>
  <c r="AF5" i="29"/>
  <c r="AN4" i="29"/>
  <c r="AK4" i="29"/>
  <c r="AJ4" i="29"/>
  <c r="AI4" i="29"/>
  <c r="AG4" i="29"/>
  <c r="AF4" i="29"/>
  <c r="W53" i="9"/>
  <c r="W52" i="9"/>
  <c r="W51" i="9"/>
  <c r="W50" i="9"/>
  <c r="W49" i="9"/>
  <c r="W48" i="9"/>
  <c r="W47" i="9"/>
  <c r="W46" i="9"/>
  <c r="W45" i="9"/>
  <c r="W44" i="9"/>
  <c r="W43" i="9"/>
  <c r="W42" i="9"/>
  <c r="W41" i="9"/>
  <c r="W40" i="9"/>
  <c r="W39" i="9"/>
  <c r="W38" i="9"/>
  <c r="W37" i="9"/>
  <c r="W36" i="9"/>
  <c r="W35" i="9"/>
  <c r="W34" i="9"/>
  <c r="W33" i="9"/>
  <c r="W32" i="9"/>
  <c r="W31" i="9"/>
  <c r="W30" i="9"/>
  <c r="W29" i="9"/>
  <c r="W28" i="9"/>
  <c r="W27" i="9"/>
  <c r="W26" i="9"/>
  <c r="W25" i="9"/>
  <c r="W24" i="9"/>
  <c r="W23" i="9"/>
  <c r="W22" i="9"/>
  <c r="W21" i="9"/>
  <c r="W20" i="9"/>
  <c r="W19" i="9"/>
  <c r="W18" i="9"/>
  <c r="W17" i="9"/>
  <c r="W16" i="9"/>
  <c r="W15" i="9"/>
  <c r="W14" i="9"/>
  <c r="W13" i="9"/>
  <c r="W12" i="9"/>
  <c r="W11" i="9"/>
  <c r="W10" i="9"/>
  <c r="W9" i="9"/>
  <c r="W8" i="9"/>
  <c r="W7" i="9"/>
  <c r="W6" i="9"/>
  <c r="W5" i="9"/>
  <c r="W4" i="9"/>
  <c r="AC53" i="9"/>
  <c r="AC52" i="9"/>
  <c r="AC51" i="9"/>
  <c r="AC50" i="9"/>
  <c r="AC49" i="9"/>
  <c r="AC48" i="9"/>
  <c r="AC47" i="9"/>
  <c r="AC46" i="9"/>
  <c r="AC45" i="9"/>
  <c r="AC44" i="9"/>
  <c r="AC43" i="9"/>
  <c r="AC42" i="9"/>
  <c r="AC41" i="9"/>
  <c r="AC40" i="9"/>
  <c r="AC39" i="9"/>
  <c r="AC38" i="9"/>
  <c r="AC37" i="9"/>
  <c r="AC36" i="9"/>
  <c r="AC35" i="9"/>
  <c r="AC34" i="9"/>
  <c r="AC33" i="9"/>
  <c r="AC32" i="9"/>
  <c r="AC31" i="9"/>
  <c r="AC30" i="9"/>
  <c r="AC29" i="9"/>
  <c r="AC28" i="9"/>
  <c r="AC27" i="9"/>
  <c r="AC26" i="9"/>
  <c r="AC25" i="9"/>
  <c r="AC24" i="9"/>
  <c r="AC23" i="9"/>
  <c r="AC22" i="9"/>
  <c r="AC21" i="9"/>
  <c r="AC20" i="9"/>
  <c r="AC19" i="9"/>
  <c r="AC18" i="9"/>
  <c r="AC17" i="9"/>
  <c r="AC16" i="9"/>
  <c r="AC15" i="9"/>
  <c r="AC14" i="9"/>
  <c r="AC13" i="9"/>
  <c r="AC12" i="9"/>
  <c r="AC11" i="9"/>
  <c r="AC10" i="9"/>
  <c r="AC9" i="9"/>
  <c r="AC8" i="9"/>
  <c r="AC7" i="9"/>
  <c r="AC6" i="9"/>
  <c r="AC5" i="9"/>
  <c r="AC4" i="9"/>
  <c r="AI53" i="9"/>
  <c r="AI52" i="9"/>
  <c r="AI51" i="9"/>
  <c r="AI50" i="9"/>
  <c r="AI49" i="9"/>
  <c r="AI48" i="9"/>
  <c r="AI47" i="9"/>
  <c r="AI46" i="9"/>
  <c r="AI45" i="9"/>
  <c r="AI44" i="9"/>
  <c r="AI43" i="9"/>
  <c r="AI42" i="9"/>
  <c r="AI41" i="9"/>
  <c r="AI40" i="9"/>
  <c r="AI39" i="9"/>
  <c r="AI38" i="9"/>
  <c r="AI37" i="9"/>
  <c r="AI36" i="9"/>
  <c r="AI35" i="9"/>
  <c r="AI34" i="9"/>
  <c r="AI33" i="9"/>
  <c r="AI32" i="9"/>
  <c r="AI31" i="9"/>
  <c r="AI30" i="9"/>
  <c r="AI29" i="9"/>
  <c r="AI28" i="9"/>
  <c r="AI27" i="9"/>
  <c r="AI26" i="9"/>
  <c r="AI25" i="9"/>
  <c r="AI24" i="9"/>
  <c r="AI23" i="9"/>
  <c r="AI22" i="9"/>
  <c r="AI21" i="9"/>
  <c r="AI20" i="9"/>
  <c r="AI19" i="9"/>
  <c r="AI18" i="9"/>
  <c r="AI17" i="9"/>
  <c r="AI16" i="9"/>
  <c r="AI15" i="9"/>
  <c r="AI14" i="9"/>
  <c r="AI13" i="9"/>
  <c r="AI12" i="9"/>
  <c r="AI11" i="9"/>
  <c r="AI10" i="9"/>
  <c r="AI9" i="9"/>
  <c r="AI8" i="9"/>
  <c r="AI7" i="9"/>
  <c r="AI6" i="9"/>
  <c r="AI5" i="9"/>
  <c r="AI4" i="9"/>
  <c r="AO53" i="9"/>
  <c r="AO52" i="9"/>
  <c r="AO51" i="9"/>
  <c r="AO50" i="9"/>
  <c r="AO49" i="9"/>
  <c r="AO48" i="9"/>
  <c r="AO47" i="9"/>
  <c r="AO46" i="9"/>
  <c r="AO45" i="9"/>
  <c r="AO44" i="9"/>
  <c r="AO43" i="9"/>
  <c r="AO42" i="9"/>
  <c r="AO41" i="9"/>
  <c r="AO40" i="9"/>
  <c r="AO39" i="9"/>
  <c r="AO38" i="9"/>
  <c r="AO37" i="9"/>
  <c r="AO36" i="9"/>
  <c r="AO35" i="9"/>
  <c r="AO34" i="9"/>
  <c r="AO33" i="9"/>
  <c r="AO32" i="9"/>
  <c r="AO31" i="9"/>
  <c r="AO30" i="9"/>
  <c r="AO29" i="9"/>
  <c r="AO28" i="9"/>
  <c r="AO27" i="9"/>
  <c r="AO26" i="9"/>
  <c r="AO25" i="9"/>
  <c r="AO24" i="9"/>
  <c r="AO23" i="9"/>
  <c r="AO22" i="9"/>
  <c r="AO21" i="9"/>
  <c r="AO20" i="9"/>
  <c r="AO19" i="9"/>
  <c r="AO18" i="9"/>
  <c r="AO17" i="9"/>
  <c r="AO16" i="9"/>
  <c r="AO15" i="9"/>
  <c r="AO14" i="9"/>
  <c r="AO13" i="9"/>
  <c r="AO12" i="9"/>
  <c r="AO11" i="9"/>
  <c r="AO10" i="9"/>
  <c r="AO9" i="9"/>
  <c r="AO8" i="9"/>
  <c r="AO7" i="9"/>
  <c r="AO6" i="9"/>
  <c r="AO5" i="9"/>
  <c r="AO4" i="9"/>
  <c r="AU53" i="9"/>
  <c r="AU52" i="9"/>
  <c r="AU51" i="9"/>
  <c r="AU50" i="9"/>
  <c r="AU49" i="9"/>
  <c r="AU48" i="9"/>
  <c r="AU47" i="9"/>
  <c r="AU46" i="9"/>
  <c r="AU45" i="9"/>
  <c r="AU44" i="9"/>
  <c r="AU43" i="9"/>
  <c r="AU42" i="9"/>
  <c r="AU41" i="9"/>
  <c r="AU40" i="9"/>
  <c r="AU39" i="9"/>
  <c r="AU38" i="9"/>
  <c r="AU37" i="9"/>
  <c r="AU36" i="9"/>
  <c r="AU35" i="9"/>
  <c r="AU34" i="9"/>
  <c r="AU33" i="9"/>
  <c r="AU32" i="9"/>
  <c r="AU31" i="9"/>
  <c r="AU30" i="9"/>
  <c r="AU29" i="9"/>
  <c r="AU28" i="9"/>
  <c r="AU27" i="9"/>
  <c r="AU26" i="9"/>
  <c r="AU25" i="9"/>
  <c r="AU24" i="9"/>
  <c r="AU23" i="9"/>
  <c r="AU22" i="9"/>
  <c r="AU21" i="9"/>
  <c r="AU20" i="9"/>
  <c r="AU19" i="9"/>
  <c r="AU18" i="9"/>
  <c r="AU17" i="9"/>
  <c r="AU16" i="9"/>
  <c r="AU15" i="9"/>
  <c r="AU14" i="9"/>
  <c r="AU13" i="9"/>
  <c r="AU12" i="9"/>
  <c r="AU11" i="9"/>
  <c r="AU10" i="9"/>
  <c r="AU9" i="9"/>
  <c r="AU8" i="9"/>
  <c r="AU7" i="9"/>
  <c r="AU6" i="9"/>
  <c r="AU5" i="9"/>
  <c r="AU4" i="9"/>
  <c r="Q53" i="9"/>
  <c r="Q52" i="9"/>
  <c r="Q51" i="9"/>
  <c r="Q50" i="9"/>
  <c r="Q49" i="9"/>
  <c r="Q48" i="9"/>
  <c r="Q47" i="9"/>
  <c r="Q46" i="9"/>
  <c r="Q45" i="9"/>
  <c r="Q44" i="9"/>
  <c r="Q43" i="9"/>
  <c r="Q42" i="9"/>
  <c r="Q41" i="9"/>
  <c r="Q40" i="9"/>
  <c r="Q39" i="9"/>
  <c r="Q38" i="9"/>
  <c r="Q37" i="9"/>
  <c r="Q36" i="9"/>
  <c r="Q35" i="9"/>
  <c r="Q34" i="9"/>
  <c r="Q33" i="9"/>
  <c r="Q32" i="9"/>
  <c r="Q31" i="9"/>
  <c r="Q30" i="9"/>
  <c r="Q29" i="9"/>
  <c r="Q28" i="9"/>
  <c r="Q27" i="9"/>
  <c r="Q26" i="9"/>
  <c r="Q25" i="9"/>
  <c r="Q24" i="9"/>
  <c r="Q23" i="9"/>
  <c r="Q22" i="9"/>
  <c r="Q21" i="9"/>
  <c r="Q20" i="9"/>
  <c r="Q19" i="9"/>
  <c r="Q18" i="9"/>
  <c r="Q17" i="9"/>
  <c r="Q16" i="9"/>
  <c r="Q15" i="9"/>
  <c r="Q14" i="9"/>
  <c r="Q13" i="9"/>
  <c r="Q12" i="9"/>
  <c r="Q11" i="9"/>
  <c r="Q10" i="9"/>
  <c r="Q9" i="9"/>
  <c r="Q8" i="9"/>
  <c r="Q7" i="9"/>
  <c r="Q6" i="9"/>
  <c r="Q5" i="9"/>
  <c r="Q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K15" i="9"/>
  <c r="K14" i="9"/>
  <c r="K13" i="9"/>
  <c r="K12" i="9"/>
  <c r="K11" i="9"/>
  <c r="K10" i="9"/>
  <c r="K9" i="9"/>
  <c r="K8" i="9"/>
  <c r="K7" i="9"/>
  <c r="K6" i="9"/>
  <c r="K5" i="9"/>
  <c r="K4" i="9"/>
  <c r="E4" i="9"/>
  <c r="G21" i="8"/>
  <c r="B80" i="30"/>
  <c r="B42" i="30"/>
  <c r="B80" i="19"/>
  <c r="B80" i="20"/>
  <c r="B80" i="23"/>
  <c r="B80" i="33"/>
  <c r="B80" i="24"/>
  <c r="B80" i="25"/>
  <c r="B80" i="27"/>
  <c r="B80" i="34"/>
  <c r="B42" i="34"/>
  <c r="B42" i="27"/>
  <c r="B42" i="25"/>
  <c r="B42" i="24"/>
  <c r="B42" i="33"/>
  <c r="B42" i="23"/>
  <c r="B42" i="20"/>
  <c r="B42" i="19"/>
  <c r="B47" i="18"/>
  <c r="B47" i="17"/>
  <c r="B47" i="14"/>
  <c r="B47" i="13"/>
  <c r="B47" i="7"/>
  <c r="B47" i="12"/>
  <c r="C113" i="34"/>
  <c r="C112" i="34"/>
  <c r="C111" i="34"/>
  <c r="C110" i="34"/>
  <c r="C109" i="34"/>
  <c r="C104" i="34"/>
  <c r="C101" i="34"/>
  <c r="BV33" i="29" s="1"/>
  <c r="C99" i="34"/>
  <c r="BV32" i="29" s="1"/>
  <c r="C97" i="34"/>
  <c r="BV31" i="29" s="1"/>
  <c r="C95" i="34"/>
  <c r="BV30" i="29" s="1"/>
  <c r="C93" i="34"/>
  <c r="BV29" i="29" s="1"/>
  <c r="C91" i="34"/>
  <c r="BV28" i="29" s="1"/>
  <c r="C89" i="34"/>
  <c r="BV27" i="29" s="1"/>
  <c r="C87" i="34"/>
  <c r="BV26" i="29" s="1"/>
  <c r="C85" i="34"/>
  <c r="BV25" i="29" s="1"/>
  <c r="C83" i="34"/>
  <c r="BV24" i="29" s="1"/>
  <c r="A81" i="34"/>
  <c r="C77" i="34"/>
  <c r="C75" i="34"/>
  <c r="C74" i="34"/>
  <c r="C73" i="34"/>
  <c r="C72" i="34"/>
  <c r="C71" i="34"/>
  <c r="C66" i="34"/>
  <c r="C63" i="34"/>
  <c r="BV23" i="29" s="1"/>
  <c r="C61" i="34"/>
  <c r="BV22" i="29" s="1"/>
  <c r="C59" i="34"/>
  <c r="BV21" i="29" s="1"/>
  <c r="C57" i="34"/>
  <c r="BV20" i="29" s="1"/>
  <c r="C55" i="34"/>
  <c r="BV19" i="29" s="1"/>
  <c r="C53" i="34"/>
  <c r="BV18" i="29" s="1"/>
  <c r="C51" i="34"/>
  <c r="BV17" i="29" s="1"/>
  <c r="C49" i="34"/>
  <c r="BV16" i="29" s="1"/>
  <c r="C47" i="34"/>
  <c r="BV15" i="29" s="1"/>
  <c r="C45" i="34"/>
  <c r="BV14" i="29" s="1"/>
  <c r="A43" i="34"/>
  <c r="C39" i="34"/>
  <c r="C37" i="34"/>
  <c r="C36" i="34"/>
  <c r="C35" i="34"/>
  <c r="C34" i="34"/>
  <c r="C33" i="34"/>
  <c r="C28" i="34"/>
  <c r="C25" i="34"/>
  <c r="BV13" i="29" s="1"/>
  <c r="C23" i="34"/>
  <c r="BV12" i="29" s="1"/>
  <c r="C21" i="34"/>
  <c r="BV11" i="29" s="1"/>
  <c r="C19" i="34"/>
  <c r="BV10" i="29" s="1"/>
  <c r="C17" i="34"/>
  <c r="BV9" i="29" s="1"/>
  <c r="C15" i="34"/>
  <c r="BV8" i="29" s="1"/>
  <c r="C13" i="34"/>
  <c r="BV7" i="29" s="1"/>
  <c r="C11" i="34"/>
  <c r="BV6" i="29" s="1"/>
  <c r="C9" i="34"/>
  <c r="BV5" i="29" s="1"/>
  <c r="C7" i="34"/>
  <c r="BV4" i="29" s="1"/>
  <c r="A5" i="34"/>
  <c r="F31" i="34" s="1"/>
  <c r="C58" i="5" s="1"/>
  <c r="G58" i="5" s="1"/>
  <c r="J15" i="6" s="1"/>
  <c r="C1" i="34"/>
  <c r="C113" i="33"/>
  <c r="C112" i="33"/>
  <c r="C111" i="33"/>
  <c r="C110" i="33"/>
  <c r="C109" i="33"/>
  <c r="C104" i="33"/>
  <c r="C101" i="33"/>
  <c r="AH33" i="29" s="1"/>
  <c r="C99" i="33"/>
  <c r="AH32" i="29" s="1"/>
  <c r="C97" i="33"/>
  <c r="AH31" i="29" s="1"/>
  <c r="C95" i="33"/>
  <c r="AH30" i="29" s="1"/>
  <c r="C93" i="33"/>
  <c r="AH29" i="29" s="1"/>
  <c r="C91" i="33"/>
  <c r="AH28" i="29" s="1"/>
  <c r="C89" i="33"/>
  <c r="AH27" i="29" s="1"/>
  <c r="C87" i="33"/>
  <c r="AH26" i="29" s="1"/>
  <c r="C85" i="33"/>
  <c r="AH25" i="29" s="1"/>
  <c r="C83" i="33"/>
  <c r="AH24" i="29" s="1"/>
  <c r="A81" i="33"/>
  <c r="C77" i="33"/>
  <c r="C75" i="33"/>
  <c r="C74" i="33"/>
  <c r="C73" i="33"/>
  <c r="C72" i="33"/>
  <c r="C71" i="33"/>
  <c r="C66" i="33"/>
  <c r="C63" i="33"/>
  <c r="AH23" i="29" s="1"/>
  <c r="C61" i="33"/>
  <c r="AH22" i="29" s="1"/>
  <c r="C59" i="33"/>
  <c r="AH21" i="29" s="1"/>
  <c r="C57" i="33"/>
  <c r="AH20" i="29" s="1"/>
  <c r="C55" i="33"/>
  <c r="AH19" i="29" s="1"/>
  <c r="C53" i="33"/>
  <c r="AH18" i="29" s="1"/>
  <c r="C51" i="33"/>
  <c r="AH17" i="29" s="1"/>
  <c r="C49" i="33"/>
  <c r="AH16" i="29" s="1"/>
  <c r="C47" i="33"/>
  <c r="AH15" i="29" s="1"/>
  <c r="C45" i="33"/>
  <c r="AH14" i="29" s="1"/>
  <c r="A43" i="33"/>
  <c r="C39" i="33"/>
  <c r="C37" i="33"/>
  <c r="C36" i="33"/>
  <c r="C35" i="33"/>
  <c r="C34" i="33"/>
  <c r="C33" i="33"/>
  <c r="C28" i="33"/>
  <c r="C25" i="33"/>
  <c r="AH13" i="29" s="1"/>
  <c r="C23" i="33"/>
  <c r="AH12" i="29" s="1"/>
  <c r="C21" i="33"/>
  <c r="AH11" i="29" s="1"/>
  <c r="C19" i="33"/>
  <c r="AH10" i="29" s="1"/>
  <c r="C17" i="33"/>
  <c r="AH9" i="29" s="1"/>
  <c r="C15" i="33"/>
  <c r="AH8" i="29" s="1"/>
  <c r="C13" i="33"/>
  <c r="AH7" i="29" s="1"/>
  <c r="C11" i="33"/>
  <c r="AH6" i="29" s="1"/>
  <c r="C9" i="33"/>
  <c r="AH5" i="29" s="1"/>
  <c r="C7" i="33"/>
  <c r="AH4" i="29" s="1"/>
  <c r="A5" i="33"/>
  <c r="C1" i="33"/>
  <c r="B60" i="9"/>
  <c r="B61" i="9"/>
  <c r="D53" i="9"/>
  <c r="B53" i="9"/>
  <c r="F53" i="9"/>
  <c r="AF4" i="9"/>
  <c r="AH4" i="9"/>
  <c r="AJ4" i="9"/>
  <c r="AF5" i="9"/>
  <c r="AH5" i="9"/>
  <c r="AJ5" i="9"/>
  <c r="AF6" i="9"/>
  <c r="AH6" i="9"/>
  <c r="AJ6" i="9"/>
  <c r="AF7" i="9"/>
  <c r="AH7" i="9"/>
  <c r="AJ7" i="9"/>
  <c r="AF8" i="9"/>
  <c r="AH8" i="9"/>
  <c r="AJ8" i="9"/>
  <c r="AF9" i="9"/>
  <c r="AH9" i="9"/>
  <c r="AJ9" i="9"/>
  <c r="AF10" i="9"/>
  <c r="AH10" i="9"/>
  <c r="AJ10" i="9"/>
  <c r="AF11" i="9"/>
  <c r="AH11" i="9"/>
  <c r="AJ11" i="9"/>
  <c r="AF12" i="9"/>
  <c r="AH12" i="9"/>
  <c r="AJ12" i="9"/>
  <c r="AF13" i="9"/>
  <c r="AH13" i="9"/>
  <c r="AJ13" i="9"/>
  <c r="AF14" i="9"/>
  <c r="AH14" i="9"/>
  <c r="AJ14" i="9"/>
  <c r="AF15" i="9"/>
  <c r="AH15" i="9"/>
  <c r="AJ15" i="9"/>
  <c r="AF16" i="9"/>
  <c r="AH16" i="9"/>
  <c r="AJ16" i="9"/>
  <c r="AF17" i="9"/>
  <c r="AH17" i="9"/>
  <c r="AJ17" i="9"/>
  <c r="AF18" i="9"/>
  <c r="AH18" i="9"/>
  <c r="AJ18" i="9"/>
  <c r="AF19" i="9"/>
  <c r="AH19" i="9"/>
  <c r="AJ19" i="9"/>
  <c r="AF20" i="9"/>
  <c r="AH20" i="9"/>
  <c r="AJ20" i="9"/>
  <c r="AF21" i="9"/>
  <c r="AH21" i="9"/>
  <c r="AJ21" i="9"/>
  <c r="AF22" i="9"/>
  <c r="AH22" i="9"/>
  <c r="AJ22" i="9"/>
  <c r="AF23" i="9"/>
  <c r="AH23" i="9"/>
  <c r="AJ23" i="9"/>
  <c r="AF24" i="9"/>
  <c r="AH24" i="9"/>
  <c r="AJ24" i="9"/>
  <c r="AF25" i="9"/>
  <c r="AH25" i="9"/>
  <c r="AJ25" i="9"/>
  <c r="AF26" i="9"/>
  <c r="AH26" i="9"/>
  <c r="AJ26" i="9"/>
  <c r="AF27" i="9"/>
  <c r="AH27" i="9"/>
  <c r="AJ27" i="9"/>
  <c r="AF28" i="9"/>
  <c r="AH28" i="9"/>
  <c r="AJ28" i="9"/>
  <c r="AF29" i="9"/>
  <c r="AH29" i="9"/>
  <c r="AJ29" i="9"/>
  <c r="AF30" i="9"/>
  <c r="AH30" i="9"/>
  <c r="AJ30" i="9"/>
  <c r="AF31" i="9"/>
  <c r="AH31" i="9"/>
  <c r="AJ31" i="9"/>
  <c r="AF32" i="9"/>
  <c r="AH32" i="9"/>
  <c r="AJ32" i="9"/>
  <c r="AF33" i="9"/>
  <c r="AH33" i="9"/>
  <c r="AJ33" i="9"/>
  <c r="AF34" i="9"/>
  <c r="AH34" i="9"/>
  <c r="AJ34" i="9"/>
  <c r="AF35" i="9"/>
  <c r="AH35" i="9"/>
  <c r="AJ35" i="9"/>
  <c r="AF36" i="9"/>
  <c r="AH36" i="9"/>
  <c r="AJ36" i="9"/>
  <c r="AF37" i="9"/>
  <c r="AH37" i="9"/>
  <c r="AJ37" i="9"/>
  <c r="AF38" i="9"/>
  <c r="AH38" i="9"/>
  <c r="AJ38" i="9"/>
  <c r="AF39" i="9"/>
  <c r="AH39" i="9"/>
  <c r="AJ39" i="9"/>
  <c r="AF40" i="9"/>
  <c r="AH40" i="9"/>
  <c r="AJ40" i="9"/>
  <c r="AF41" i="9"/>
  <c r="AH41" i="9"/>
  <c r="AJ41" i="9"/>
  <c r="AF42" i="9"/>
  <c r="AH42" i="9"/>
  <c r="AJ42" i="9"/>
  <c r="AF43" i="9"/>
  <c r="AH43" i="9"/>
  <c r="AJ43" i="9"/>
  <c r="AF44" i="9"/>
  <c r="AH44" i="9"/>
  <c r="AJ44" i="9"/>
  <c r="AF45" i="9"/>
  <c r="AH45" i="9"/>
  <c r="AJ45" i="9"/>
  <c r="AF46" i="9"/>
  <c r="AH46" i="9"/>
  <c r="AJ46" i="9"/>
  <c r="AF47" i="9"/>
  <c r="AH47" i="9"/>
  <c r="AJ47" i="9"/>
  <c r="AF48" i="9"/>
  <c r="AH48" i="9"/>
  <c r="AJ48" i="9"/>
  <c r="AF49" i="9"/>
  <c r="AH49" i="9"/>
  <c r="AJ49" i="9"/>
  <c r="AF50" i="9"/>
  <c r="AH50" i="9"/>
  <c r="AJ50" i="9"/>
  <c r="AF51" i="9"/>
  <c r="AH51" i="9"/>
  <c r="AJ51" i="9"/>
  <c r="AF52" i="9"/>
  <c r="AH52" i="9"/>
  <c r="AJ52" i="9"/>
  <c r="AF53" i="9"/>
  <c r="AH53" i="9"/>
  <c r="AJ53" i="9"/>
  <c r="G18" i="5"/>
  <c r="J18" i="5" s="1"/>
  <c r="G19" i="5"/>
  <c r="J19" i="5" s="1"/>
  <c r="F31" i="33" l="1"/>
  <c r="C46" i="5" s="1"/>
  <c r="E15" i="6" s="1"/>
  <c r="M42" i="8"/>
  <c r="AD33" i="29"/>
  <c r="AA33" i="29"/>
  <c r="Z33" i="29"/>
  <c r="Y33" i="29"/>
  <c r="W33" i="29"/>
  <c r="V33" i="29"/>
  <c r="T33" i="29"/>
  <c r="Q33" i="29"/>
  <c r="P33" i="29"/>
  <c r="O33" i="29"/>
  <c r="M33" i="29"/>
  <c r="L33" i="29"/>
  <c r="J33" i="29"/>
  <c r="G33" i="29"/>
  <c r="F33" i="29"/>
  <c r="E33" i="29"/>
  <c r="C33" i="29"/>
  <c r="B33" i="29"/>
  <c r="AD32" i="29"/>
  <c r="AA32" i="29"/>
  <c r="Z32" i="29"/>
  <c r="Y32" i="29"/>
  <c r="W32" i="29"/>
  <c r="V32" i="29"/>
  <c r="T32" i="29"/>
  <c r="Q32" i="29"/>
  <c r="P32" i="29"/>
  <c r="O32" i="29"/>
  <c r="M32" i="29"/>
  <c r="L32" i="29"/>
  <c r="J32" i="29"/>
  <c r="G32" i="29"/>
  <c r="F32" i="29"/>
  <c r="E32" i="29"/>
  <c r="C32" i="29"/>
  <c r="B32" i="29"/>
  <c r="AD31" i="29"/>
  <c r="AA31" i="29"/>
  <c r="Z31" i="29"/>
  <c r="Y31" i="29"/>
  <c r="W31" i="29"/>
  <c r="V31" i="29"/>
  <c r="T31" i="29"/>
  <c r="Q31" i="29"/>
  <c r="P31" i="29"/>
  <c r="O31" i="29"/>
  <c r="M31" i="29"/>
  <c r="L31" i="29"/>
  <c r="J31" i="29"/>
  <c r="G31" i="29"/>
  <c r="F31" i="29"/>
  <c r="E31" i="29"/>
  <c r="C31" i="29"/>
  <c r="B31" i="29"/>
  <c r="AD30" i="29"/>
  <c r="AA30" i="29"/>
  <c r="Z30" i="29"/>
  <c r="Y30" i="29"/>
  <c r="W30" i="29"/>
  <c r="V30" i="29"/>
  <c r="T30" i="29"/>
  <c r="Q30" i="29"/>
  <c r="P30" i="29"/>
  <c r="O30" i="29"/>
  <c r="M30" i="29"/>
  <c r="L30" i="29"/>
  <c r="J30" i="29"/>
  <c r="G30" i="29"/>
  <c r="F30" i="29"/>
  <c r="E30" i="29"/>
  <c r="C30" i="29"/>
  <c r="B30" i="29"/>
  <c r="AD29" i="29"/>
  <c r="AA29" i="29"/>
  <c r="Z29" i="29"/>
  <c r="Y29" i="29"/>
  <c r="W29" i="29"/>
  <c r="V29" i="29"/>
  <c r="T29" i="29"/>
  <c r="Q29" i="29"/>
  <c r="P29" i="29"/>
  <c r="O29" i="29"/>
  <c r="M29" i="29"/>
  <c r="L29" i="29"/>
  <c r="J29" i="29"/>
  <c r="G29" i="29"/>
  <c r="F29" i="29"/>
  <c r="E29" i="29"/>
  <c r="C29" i="29"/>
  <c r="B29" i="29"/>
  <c r="AD28" i="29"/>
  <c r="AA28" i="29"/>
  <c r="Z28" i="29"/>
  <c r="Y28" i="29"/>
  <c r="W28" i="29"/>
  <c r="V28" i="29"/>
  <c r="T28" i="29"/>
  <c r="Q28" i="29"/>
  <c r="P28" i="29"/>
  <c r="O28" i="29"/>
  <c r="M28" i="29"/>
  <c r="L28" i="29"/>
  <c r="J28" i="29"/>
  <c r="G28" i="29"/>
  <c r="F28" i="29"/>
  <c r="E28" i="29"/>
  <c r="C28" i="29"/>
  <c r="B28" i="29"/>
  <c r="AD27" i="29"/>
  <c r="AA27" i="29"/>
  <c r="Z27" i="29"/>
  <c r="Y27" i="29"/>
  <c r="W27" i="29"/>
  <c r="V27" i="29"/>
  <c r="T27" i="29"/>
  <c r="Q27" i="29"/>
  <c r="P27" i="29"/>
  <c r="O27" i="29"/>
  <c r="M27" i="29"/>
  <c r="L27" i="29"/>
  <c r="J27" i="29"/>
  <c r="G27" i="29"/>
  <c r="F27" i="29"/>
  <c r="E27" i="29"/>
  <c r="C27" i="29"/>
  <c r="B27" i="29"/>
  <c r="AD26" i="29"/>
  <c r="AA26" i="29"/>
  <c r="Z26" i="29"/>
  <c r="Y26" i="29"/>
  <c r="W26" i="29"/>
  <c r="V26" i="29"/>
  <c r="T26" i="29"/>
  <c r="Q26" i="29"/>
  <c r="P26" i="29"/>
  <c r="O26" i="29"/>
  <c r="M26" i="29"/>
  <c r="L26" i="29"/>
  <c r="J26" i="29"/>
  <c r="G26" i="29"/>
  <c r="F26" i="29"/>
  <c r="E26" i="29"/>
  <c r="C26" i="29"/>
  <c r="B26" i="29"/>
  <c r="AD25" i="29"/>
  <c r="AA25" i="29"/>
  <c r="Z25" i="29"/>
  <c r="Y25" i="29"/>
  <c r="W25" i="29"/>
  <c r="V25" i="29"/>
  <c r="T25" i="29"/>
  <c r="Q25" i="29"/>
  <c r="P25" i="29"/>
  <c r="O25" i="29"/>
  <c r="M25" i="29"/>
  <c r="L25" i="29"/>
  <c r="J25" i="29"/>
  <c r="G25" i="29"/>
  <c r="F25" i="29"/>
  <c r="E25" i="29"/>
  <c r="C25" i="29"/>
  <c r="B25" i="29"/>
  <c r="AD24" i="29"/>
  <c r="AA24" i="29"/>
  <c r="Z24" i="29"/>
  <c r="Y24" i="29"/>
  <c r="W24" i="29"/>
  <c r="V24" i="29"/>
  <c r="T24" i="29"/>
  <c r="Q24" i="29"/>
  <c r="P24" i="29"/>
  <c r="O24" i="29"/>
  <c r="M24" i="29"/>
  <c r="L24" i="29"/>
  <c r="J24" i="29"/>
  <c r="G24" i="29"/>
  <c r="F24" i="29"/>
  <c r="E24" i="29"/>
  <c r="C24" i="29"/>
  <c r="B24" i="29"/>
  <c r="AD23" i="29"/>
  <c r="AA23" i="29"/>
  <c r="Z23" i="29"/>
  <c r="Y23" i="29"/>
  <c r="W23" i="29"/>
  <c r="V23" i="29"/>
  <c r="T23" i="29"/>
  <c r="Q23" i="29"/>
  <c r="P23" i="29"/>
  <c r="O23" i="29"/>
  <c r="M23" i="29"/>
  <c r="L23" i="29"/>
  <c r="J23" i="29"/>
  <c r="G23" i="29"/>
  <c r="F23" i="29"/>
  <c r="E23" i="29"/>
  <c r="C23" i="29"/>
  <c r="B23" i="29"/>
  <c r="AD22" i="29"/>
  <c r="AA22" i="29"/>
  <c r="Z22" i="29"/>
  <c r="Y22" i="29"/>
  <c r="W22" i="29"/>
  <c r="V22" i="29"/>
  <c r="T22" i="29"/>
  <c r="Q22" i="29"/>
  <c r="P22" i="29"/>
  <c r="O22" i="29"/>
  <c r="M22" i="29"/>
  <c r="L22" i="29"/>
  <c r="J22" i="29"/>
  <c r="G22" i="29"/>
  <c r="F22" i="29"/>
  <c r="E22" i="29"/>
  <c r="C22" i="29"/>
  <c r="B22" i="29"/>
  <c r="AD21" i="29"/>
  <c r="AA21" i="29"/>
  <c r="Z21" i="29"/>
  <c r="Y21" i="29"/>
  <c r="W21" i="29"/>
  <c r="V21" i="29"/>
  <c r="T21" i="29"/>
  <c r="Q21" i="29"/>
  <c r="P21" i="29"/>
  <c r="O21" i="29"/>
  <c r="M21" i="29"/>
  <c r="L21" i="29"/>
  <c r="J21" i="29"/>
  <c r="G21" i="29"/>
  <c r="F21" i="29"/>
  <c r="E21" i="29"/>
  <c r="C21" i="29"/>
  <c r="B21" i="29"/>
  <c r="AD20" i="29"/>
  <c r="AA20" i="29"/>
  <c r="Z20" i="29"/>
  <c r="Y20" i="29"/>
  <c r="W20" i="29"/>
  <c r="V20" i="29"/>
  <c r="T20" i="29"/>
  <c r="Q20" i="29"/>
  <c r="P20" i="29"/>
  <c r="O20" i="29"/>
  <c r="M20" i="29"/>
  <c r="L20" i="29"/>
  <c r="J20" i="29"/>
  <c r="G20" i="29"/>
  <c r="F20" i="29"/>
  <c r="E20" i="29"/>
  <c r="C20" i="29"/>
  <c r="B20" i="29"/>
  <c r="AD19" i="29"/>
  <c r="AA19" i="29"/>
  <c r="Z19" i="29"/>
  <c r="Y19" i="29"/>
  <c r="W19" i="29"/>
  <c r="V19" i="29"/>
  <c r="T19" i="29"/>
  <c r="Q19" i="29"/>
  <c r="P19" i="29"/>
  <c r="O19" i="29"/>
  <c r="M19" i="29"/>
  <c r="L19" i="29"/>
  <c r="J19" i="29"/>
  <c r="G19" i="29"/>
  <c r="F19" i="29"/>
  <c r="E19" i="29"/>
  <c r="C19" i="29"/>
  <c r="B19" i="29"/>
  <c r="AD18" i="29"/>
  <c r="AA18" i="29"/>
  <c r="Z18" i="29"/>
  <c r="Y18" i="29"/>
  <c r="W18" i="29"/>
  <c r="V18" i="29"/>
  <c r="T18" i="29"/>
  <c r="Q18" i="29"/>
  <c r="P18" i="29"/>
  <c r="O18" i="29"/>
  <c r="M18" i="29"/>
  <c r="L18" i="29"/>
  <c r="J18" i="29"/>
  <c r="G18" i="29"/>
  <c r="F18" i="29"/>
  <c r="E18" i="29"/>
  <c r="C18" i="29"/>
  <c r="B18" i="29"/>
  <c r="AD17" i="29"/>
  <c r="AA17" i="29"/>
  <c r="Z17" i="29"/>
  <c r="Y17" i="29"/>
  <c r="W17" i="29"/>
  <c r="V17" i="29"/>
  <c r="T17" i="29"/>
  <c r="Q17" i="29"/>
  <c r="P17" i="29"/>
  <c r="O17" i="29"/>
  <c r="M17" i="29"/>
  <c r="L17" i="29"/>
  <c r="J17" i="29"/>
  <c r="G17" i="29"/>
  <c r="F17" i="29"/>
  <c r="E17" i="29"/>
  <c r="C17" i="29"/>
  <c r="B17" i="29"/>
  <c r="AD16" i="29"/>
  <c r="AA16" i="29"/>
  <c r="Z16" i="29"/>
  <c r="Y16" i="29"/>
  <c r="W16" i="29"/>
  <c r="V16" i="29"/>
  <c r="T16" i="29"/>
  <c r="Q16" i="29"/>
  <c r="P16" i="29"/>
  <c r="O16" i="29"/>
  <c r="M16" i="29"/>
  <c r="L16" i="29"/>
  <c r="J16" i="29"/>
  <c r="G16" i="29"/>
  <c r="F16" i="29"/>
  <c r="E16" i="29"/>
  <c r="C16" i="29"/>
  <c r="B16" i="29"/>
  <c r="AD15" i="29"/>
  <c r="AA15" i="29"/>
  <c r="Z15" i="29"/>
  <c r="Y15" i="29"/>
  <c r="W15" i="29"/>
  <c r="V15" i="29"/>
  <c r="T15" i="29"/>
  <c r="Q15" i="29"/>
  <c r="P15" i="29"/>
  <c r="O15" i="29"/>
  <c r="M15" i="29"/>
  <c r="L15" i="29"/>
  <c r="J15" i="29"/>
  <c r="G15" i="29"/>
  <c r="F15" i="29"/>
  <c r="E15" i="29"/>
  <c r="C15" i="29"/>
  <c r="B15" i="29"/>
  <c r="AD14" i="29"/>
  <c r="AA14" i="29"/>
  <c r="Z14" i="29"/>
  <c r="Y14" i="29"/>
  <c r="W14" i="29"/>
  <c r="V14" i="29"/>
  <c r="T14" i="29"/>
  <c r="Q14" i="29"/>
  <c r="P14" i="29"/>
  <c r="O14" i="29"/>
  <c r="M14" i="29"/>
  <c r="L14" i="29"/>
  <c r="J14" i="29"/>
  <c r="G14" i="29"/>
  <c r="F14" i="29"/>
  <c r="E14" i="29"/>
  <c r="C14" i="29"/>
  <c r="B14" i="29"/>
  <c r="AD13" i="29"/>
  <c r="AA13" i="29"/>
  <c r="Z13" i="29"/>
  <c r="Y13" i="29"/>
  <c r="W13" i="29"/>
  <c r="V13" i="29"/>
  <c r="T13" i="29"/>
  <c r="Q13" i="29"/>
  <c r="P13" i="29"/>
  <c r="O13" i="29"/>
  <c r="M13" i="29"/>
  <c r="L13" i="29"/>
  <c r="J13" i="29"/>
  <c r="G13" i="29"/>
  <c r="F13" i="29"/>
  <c r="E13" i="29"/>
  <c r="C13" i="29"/>
  <c r="B13" i="29"/>
  <c r="AD12" i="29"/>
  <c r="AA12" i="29"/>
  <c r="Z12" i="29"/>
  <c r="Y12" i="29"/>
  <c r="W12" i="29"/>
  <c r="V12" i="29"/>
  <c r="T12" i="29"/>
  <c r="Q12" i="29"/>
  <c r="P12" i="29"/>
  <c r="O12" i="29"/>
  <c r="M12" i="29"/>
  <c r="L12" i="29"/>
  <c r="J12" i="29"/>
  <c r="G12" i="29"/>
  <c r="F12" i="29"/>
  <c r="E12" i="29"/>
  <c r="C12" i="29"/>
  <c r="B12" i="29"/>
  <c r="AD11" i="29"/>
  <c r="AA11" i="29"/>
  <c r="Z11" i="29"/>
  <c r="Y11" i="29"/>
  <c r="W11" i="29"/>
  <c r="V11" i="29"/>
  <c r="T11" i="29"/>
  <c r="Q11" i="29"/>
  <c r="P11" i="29"/>
  <c r="O11" i="29"/>
  <c r="M11" i="29"/>
  <c r="L11" i="29"/>
  <c r="J11" i="29"/>
  <c r="G11" i="29"/>
  <c r="F11" i="29"/>
  <c r="E11" i="29"/>
  <c r="C11" i="29"/>
  <c r="B11" i="29"/>
  <c r="AD10" i="29"/>
  <c r="AA10" i="29"/>
  <c r="Z10" i="29"/>
  <c r="Y10" i="29"/>
  <c r="W10" i="29"/>
  <c r="V10" i="29"/>
  <c r="T10" i="29"/>
  <c r="Q10" i="29"/>
  <c r="P10" i="29"/>
  <c r="O10" i="29"/>
  <c r="M10" i="29"/>
  <c r="L10" i="29"/>
  <c r="J10" i="29"/>
  <c r="G10" i="29"/>
  <c r="F10" i="29"/>
  <c r="E10" i="29"/>
  <c r="C10" i="29"/>
  <c r="B10" i="29"/>
  <c r="AD9" i="29"/>
  <c r="AA9" i="29"/>
  <c r="Z9" i="29"/>
  <c r="Y9" i="29"/>
  <c r="W9" i="29"/>
  <c r="V9" i="29"/>
  <c r="T9" i="29"/>
  <c r="Q9" i="29"/>
  <c r="P9" i="29"/>
  <c r="O9" i="29"/>
  <c r="M9" i="29"/>
  <c r="L9" i="29"/>
  <c r="J9" i="29"/>
  <c r="G9" i="29"/>
  <c r="F9" i="29"/>
  <c r="E9" i="29"/>
  <c r="C9" i="29"/>
  <c r="B9" i="29"/>
  <c r="AD8" i="29"/>
  <c r="AA8" i="29"/>
  <c r="Z8" i="29"/>
  <c r="Y8" i="29"/>
  <c r="W8" i="29"/>
  <c r="V8" i="29"/>
  <c r="T8" i="29"/>
  <c r="Q8" i="29"/>
  <c r="P8" i="29"/>
  <c r="O8" i="29"/>
  <c r="M8" i="29"/>
  <c r="L8" i="29"/>
  <c r="J8" i="29"/>
  <c r="G8" i="29"/>
  <c r="F8" i="29"/>
  <c r="E8" i="29"/>
  <c r="C8" i="29"/>
  <c r="B8" i="29"/>
  <c r="AD7" i="29"/>
  <c r="AA7" i="29"/>
  <c r="Z7" i="29"/>
  <c r="Y7" i="29"/>
  <c r="W7" i="29"/>
  <c r="V7" i="29"/>
  <c r="T7" i="29"/>
  <c r="Q7" i="29"/>
  <c r="P7" i="29"/>
  <c r="O7" i="29"/>
  <c r="M7" i="29"/>
  <c r="L7" i="29"/>
  <c r="J7" i="29"/>
  <c r="G7" i="29"/>
  <c r="F7" i="29"/>
  <c r="E7" i="29"/>
  <c r="C7" i="29"/>
  <c r="B7" i="29"/>
  <c r="AD6" i="29"/>
  <c r="AA6" i="29"/>
  <c r="Z6" i="29"/>
  <c r="Y6" i="29"/>
  <c r="W6" i="29"/>
  <c r="V6" i="29"/>
  <c r="T6" i="29"/>
  <c r="Q6" i="29"/>
  <c r="P6" i="29"/>
  <c r="O6" i="29"/>
  <c r="M6" i="29"/>
  <c r="L6" i="29"/>
  <c r="J6" i="29"/>
  <c r="G6" i="29"/>
  <c r="F6" i="29"/>
  <c r="E6" i="29"/>
  <c r="C6" i="29"/>
  <c r="B6" i="29"/>
  <c r="AD5" i="29"/>
  <c r="AA5" i="29"/>
  <c r="Z5" i="29"/>
  <c r="Y5" i="29"/>
  <c r="W5" i="29"/>
  <c r="V5" i="29"/>
  <c r="T5" i="29"/>
  <c r="Q5" i="29"/>
  <c r="P5" i="29"/>
  <c r="O5" i="29"/>
  <c r="M5" i="29"/>
  <c r="L5" i="29"/>
  <c r="J5" i="29"/>
  <c r="G5" i="29"/>
  <c r="F5" i="29"/>
  <c r="E5" i="29"/>
  <c r="C5" i="29"/>
  <c r="B5" i="29"/>
  <c r="AD4" i="29"/>
  <c r="AA4" i="29"/>
  <c r="Z4" i="29"/>
  <c r="Y4" i="29"/>
  <c r="W4" i="29"/>
  <c r="V4" i="29"/>
  <c r="T4" i="29"/>
  <c r="Q4" i="29"/>
  <c r="P4" i="29"/>
  <c r="O4" i="29"/>
  <c r="M4" i="29"/>
  <c r="L4" i="29"/>
  <c r="J4" i="29"/>
  <c r="G4" i="29"/>
  <c r="F4" i="29"/>
  <c r="E4" i="29"/>
  <c r="C4" i="29"/>
  <c r="B4" i="29"/>
  <c r="K42" i="8" l="1"/>
  <c r="G46" i="5"/>
  <c r="C7" i="10"/>
  <c r="B56" i="9"/>
  <c r="B58" i="9"/>
  <c r="B59" i="9"/>
  <c r="B57" i="9"/>
  <c r="E14" i="5" l="1"/>
  <c r="D8" i="6" s="1"/>
  <c r="E16" i="5"/>
  <c r="D10" i="6" s="1"/>
  <c r="E17" i="5"/>
  <c r="C113" i="30"/>
  <c r="C112" i="30"/>
  <c r="C111" i="30"/>
  <c r="C110" i="30"/>
  <c r="C109" i="30"/>
  <c r="C104" i="30"/>
  <c r="C101" i="30"/>
  <c r="C99" i="30"/>
  <c r="C97" i="30"/>
  <c r="C95" i="30"/>
  <c r="C93" i="30"/>
  <c r="C91" i="30"/>
  <c r="C89" i="30"/>
  <c r="C87" i="30"/>
  <c r="C85" i="30"/>
  <c r="C83" i="30"/>
  <c r="A81" i="30"/>
  <c r="C77" i="30"/>
  <c r="C75" i="30"/>
  <c r="C74" i="30"/>
  <c r="C73" i="30"/>
  <c r="C72" i="30"/>
  <c r="C71" i="30"/>
  <c r="C66" i="30"/>
  <c r="C63" i="30"/>
  <c r="C61" i="30"/>
  <c r="C59" i="30"/>
  <c r="C57" i="30"/>
  <c r="C55" i="30"/>
  <c r="C53" i="30"/>
  <c r="C51" i="30"/>
  <c r="C49" i="30"/>
  <c r="C47" i="30"/>
  <c r="C45" i="30"/>
  <c r="A43" i="30"/>
  <c r="C39" i="30"/>
  <c r="C37" i="30"/>
  <c r="C36" i="30"/>
  <c r="C35" i="30"/>
  <c r="C34" i="30"/>
  <c r="C33" i="30"/>
  <c r="C28" i="30"/>
  <c r="C25" i="30"/>
  <c r="C23" i="30"/>
  <c r="C21" i="30"/>
  <c r="C19" i="30"/>
  <c r="C17" i="30"/>
  <c r="C15" i="30"/>
  <c r="C13" i="30"/>
  <c r="C11" i="30"/>
  <c r="C9" i="30"/>
  <c r="C7" i="30"/>
  <c r="A5" i="30"/>
  <c r="C1" i="30"/>
  <c r="C101" i="23"/>
  <c r="X33" i="29" s="1"/>
  <c r="C99" i="23"/>
  <c r="X32" i="29" s="1"/>
  <c r="C97" i="23"/>
  <c r="X31" i="29" s="1"/>
  <c r="C95" i="23"/>
  <c r="X30" i="29" s="1"/>
  <c r="C93" i="23"/>
  <c r="X29" i="29" s="1"/>
  <c r="C91" i="23"/>
  <c r="X28" i="29" s="1"/>
  <c r="C89" i="23"/>
  <c r="X27" i="29" s="1"/>
  <c r="C87" i="23"/>
  <c r="X26" i="29" s="1"/>
  <c r="C85" i="23"/>
  <c r="X25" i="29" s="1"/>
  <c r="C83" i="23"/>
  <c r="X24" i="29" s="1"/>
  <c r="C101" i="24"/>
  <c r="AR33" i="29" s="1"/>
  <c r="C99" i="24"/>
  <c r="C97" i="24"/>
  <c r="AR31" i="29" s="1"/>
  <c r="C95" i="24"/>
  <c r="AR30" i="29" s="1"/>
  <c r="C93" i="24"/>
  <c r="AR29" i="29" s="1"/>
  <c r="C91" i="24"/>
  <c r="AR28" i="29" s="1"/>
  <c r="C89" i="24"/>
  <c r="AR27" i="29" s="1"/>
  <c r="C87" i="24"/>
  <c r="AR26" i="29" s="1"/>
  <c r="C85" i="24"/>
  <c r="AR25" i="29" s="1"/>
  <c r="C83" i="24"/>
  <c r="C101" i="25"/>
  <c r="C99" i="25"/>
  <c r="BB32" i="29" s="1"/>
  <c r="C97" i="25"/>
  <c r="BB31" i="29" s="1"/>
  <c r="C95" i="25"/>
  <c r="C93" i="25"/>
  <c r="C91" i="25"/>
  <c r="C89" i="25"/>
  <c r="BB27" i="29" s="1"/>
  <c r="C87" i="25"/>
  <c r="C85" i="25"/>
  <c r="C83" i="25"/>
  <c r="C101" i="27"/>
  <c r="C99" i="27"/>
  <c r="BL32" i="29" s="1"/>
  <c r="C97" i="27"/>
  <c r="C95" i="27"/>
  <c r="BL30" i="29" s="1"/>
  <c r="C93" i="27"/>
  <c r="BL29" i="29" s="1"/>
  <c r="C91" i="27"/>
  <c r="C89" i="27"/>
  <c r="BL27" i="29" s="1"/>
  <c r="C87" i="27"/>
  <c r="BL26" i="29" s="1"/>
  <c r="C85" i="27"/>
  <c r="C83" i="27"/>
  <c r="BL24" i="29" s="1"/>
  <c r="C101" i="20"/>
  <c r="N33" i="29" s="1"/>
  <c r="C99" i="20"/>
  <c r="N32" i="29" s="1"/>
  <c r="C97" i="20"/>
  <c r="N31" i="29" s="1"/>
  <c r="C95" i="20"/>
  <c r="N30" i="29" s="1"/>
  <c r="C93" i="20"/>
  <c r="N29" i="29" s="1"/>
  <c r="C91" i="20"/>
  <c r="N28" i="29" s="1"/>
  <c r="C89" i="20"/>
  <c r="N27" i="29" s="1"/>
  <c r="C87" i="20"/>
  <c r="N26" i="29" s="1"/>
  <c r="C85" i="20"/>
  <c r="N25" i="29" s="1"/>
  <c r="C83" i="20"/>
  <c r="N24" i="29" s="1"/>
  <c r="C63" i="23"/>
  <c r="X23" i="29" s="1"/>
  <c r="C61" i="23"/>
  <c r="X22" i="29" s="1"/>
  <c r="C59" i="23"/>
  <c r="X21" i="29" s="1"/>
  <c r="C57" i="23"/>
  <c r="X20" i="29" s="1"/>
  <c r="C55" i="23"/>
  <c r="X19" i="29" s="1"/>
  <c r="C53" i="23"/>
  <c r="X18" i="29" s="1"/>
  <c r="C51" i="23"/>
  <c r="X17" i="29" s="1"/>
  <c r="C49" i="23"/>
  <c r="X16" i="29" s="1"/>
  <c r="C47" i="23"/>
  <c r="X15" i="29" s="1"/>
  <c r="C45" i="23"/>
  <c r="X14" i="29" s="1"/>
  <c r="C63" i="24"/>
  <c r="C61" i="24"/>
  <c r="C59" i="24"/>
  <c r="AR21" i="29" s="1"/>
  <c r="C57" i="24"/>
  <c r="AR20" i="29" s="1"/>
  <c r="C55" i="24"/>
  <c r="AR19" i="29" s="1"/>
  <c r="C53" i="24"/>
  <c r="C51" i="24"/>
  <c r="AR17" i="29" s="1"/>
  <c r="C49" i="24"/>
  <c r="AR16" i="29" s="1"/>
  <c r="C47" i="24"/>
  <c r="C45" i="24"/>
  <c r="C63" i="25"/>
  <c r="C61" i="25"/>
  <c r="BB22" i="29" s="1"/>
  <c r="C59" i="25"/>
  <c r="C57" i="25"/>
  <c r="BB20" i="29" s="1"/>
  <c r="C55" i="25"/>
  <c r="C53" i="25"/>
  <c r="BB18" i="29" s="1"/>
  <c r="C51" i="25"/>
  <c r="BB17" i="29" s="1"/>
  <c r="C49" i="25"/>
  <c r="C47" i="25"/>
  <c r="BB15" i="29" s="1"/>
  <c r="C45" i="25"/>
  <c r="BB14" i="29" s="1"/>
  <c r="C63" i="27"/>
  <c r="BL23" i="29" s="1"/>
  <c r="C61" i="27"/>
  <c r="BL22" i="29" s="1"/>
  <c r="C59" i="27"/>
  <c r="C57" i="27"/>
  <c r="C55" i="27"/>
  <c r="BL19" i="29" s="1"/>
  <c r="C53" i="27"/>
  <c r="BL18" i="29" s="1"/>
  <c r="C51" i="27"/>
  <c r="C49" i="27"/>
  <c r="BL16" i="29" s="1"/>
  <c r="C47" i="27"/>
  <c r="BL15" i="29" s="1"/>
  <c r="C45" i="27"/>
  <c r="BL14" i="29" s="1"/>
  <c r="C63" i="20"/>
  <c r="N23" i="29" s="1"/>
  <c r="C61" i="20"/>
  <c r="N22" i="29" s="1"/>
  <c r="C59" i="20"/>
  <c r="N21" i="29" s="1"/>
  <c r="C57" i="20"/>
  <c r="N20" i="29" s="1"/>
  <c r="C55" i="20"/>
  <c r="N19" i="29" s="1"/>
  <c r="C53" i="20"/>
  <c r="N18" i="29" s="1"/>
  <c r="C51" i="20"/>
  <c r="N17" i="29" s="1"/>
  <c r="C49" i="20"/>
  <c r="N16" i="29" s="1"/>
  <c r="C47" i="20"/>
  <c r="N15" i="29" s="1"/>
  <c r="C45" i="20"/>
  <c r="N14" i="29" s="1"/>
  <c r="C25" i="23"/>
  <c r="X13" i="29" s="1"/>
  <c r="C23" i="23"/>
  <c r="X12" i="29" s="1"/>
  <c r="C21" i="23"/>
  <c r="X11" i="29" s="1"/>
  <c r="C19" i="23"/>
  <c r="X10" i="29" s="1"/>
  <c r="C17" i="23"/>
  <c r="X9" i="29" s="1"/>
  <c r="C15" i="23"/>
  <c r="X8" i="29" s="1"/>
  <c r="C13" i="23"/>
  <c r="X7" i="29" s="1"/>
  <c r="C11" i="23"/>
  <c r="X6" i="29" s="1"/>
  <c r="C9" i="23"/>
  <c r="X5" i="29" s="1"/>
  <c r="C7" i="23"/>
  <c r="X4" i="29" s="1"/>
  <c r="C25" i="24"/>
  <c r="AR13" i="29" s="1"/>
  <c r="C23" i="24"/>
  <c r="C21" i="24"/>
  <c r="AR11" i="29" s="1"/>
  <c r="C19" i="24"/>
  <c r="C17" i="24"/>
  <c r="AR9" i="29" s="1"/>
  <c r="C15" i="24"/>
  <c r="C13" i="24"/>
  <c r="AR7" i="29" s="1"/>
  <c r="C11" i="24"/>
  <c r="AR6" i="29" s="1"/>
  <c r="C9" i="24"/>
  <c r="C7" i="24"/>
  <c r="C25" i="25"/>
  <c r="BB13" i="29" s="1"/>
  <c r="C23" i="25"/>
  <c r="BB12" i="29" s="1"/>
  <c r="C21" i="25"/>
  <c r="BB11" i="29" s="1"/>
  <c r="C19" i="25"/>
  <c r="BB10" i="29" s="1"/>
  <c r="C17" i="25"/>
  <c r="BB9" i="29" s="1"/>
  <c r="C15" i="25"/>
  <c r="BB8" i="29" s="1"/>
  <c r="C13" i="25"/>
  <c r="BB7" i="29" s="1"/>
  <c r="C11" i="25"/>
  <c r="BB6" i="29" s="1"/>
  <c r="C9" i="25"/>
  <c r="BB4" i="29"/>
  <c r="C25" i="27"/>
  <c r="BL13" i="29" s="1"/>
  <c r="C23" i="27"/>
  <c r="C21" i="27"/>
  <c r="BL11" i="29" s="1"/>
  <c r="C19" i="27"/>
  <c r="C17" i="27"/>
  <c r="C15" i="27"/>
  <c r="BL8" i="29" s="1"/>
  <c r="C13" i="27"/>
  <c r="BL7" i="29" s="1"/>
  <c r="C11" i="27"/>
  <c r="BL6" i="29" s="1"/>
  <c r="C9" i="27"/>
  <c r="BL5" i="29" s="1"/>
  <c r="C7" i="27"/>
  <c r="C25" i="20"/>
  <c r="N13" i="29" s="1"/>
  <c r="C23" i="20"/>
  <c r="N12" i="29" s="1"/>
  <c r="C21" i="20"/>
  <c r="N11" i="29" s="1"/>
  <c r="C19" i="20"/>
  <c r="N10" i="29" s="1"/>
  <c r="C17" i="20"/>
  <c r="N9" i="29" s="1"/>
  <c r="C15" i="20"/>
  <c r="N8" i="29" s="1"/>
  <c r="C13" i="20"/>
  <c r="N7" i="29" s="1"/>
  <c r="C11" i="20"/>
  <c r="N6" i="29" s="1"/>
  <c r="C9" i="20"/>
  <c r="N5" i="29" s="1"/>
  <c r="C7" i="20"/>
  <c r="N4" i="29" s="1"/>
  <c r="C101" i="19"/>
  <c r="D33" i="29" s="1"/>
  <c r="C99" i="19"/>
  <c r="D32" i="29" s="1"/>
  <c r="C97" i="19"/>
  <c r="D31" i="29" s="1"/>
  <c r="C95" i="19"/>
  <c r="D30" i="29" s="1"/>
  <c r="C93" i="19"/>
  <c r="D29" i="29" s="1"/>
  <c r="C91" i="19"/>
  <c r="D28" i="29" s="1"/>
  <c r="C89" i="19"/>
  <c r="D27" i="29" s="1"/>
  <c r="C87" i="19"/>
  <c r="D26" i="29" s="1"/>
  <c r="C85" i="19"/>
  <c r="D25" i="29" s="1"/>
  <c r="C83" i="19"/>
  <c r="D24" i="29" s="1"/>
  <c r="C63" i="19"/>
  <c r="D23" i="29" s="1"/>
  <c r="C61" i="19"/>
  <c r="D22" i="29" s="1"/>
  <c r="C59" i="19"/>
  <c r="D21" i="29" s="1"/>
  <c r="C57" i="19"/>
  <c r="D20" i="29" s="1"/>
  <c r="C55" i="19"/>
  <c r="D19" i="29" s="1"/>
  <c r="C53" i="19"/>
  <c r="D18" i="29" s="1"/>
  <c r="C51" i="19"/>
  <c r="D17" i="29" s="1"/>
  <c r="C49" i="19"/>
  <c r="D16" i="29" s="1"/>
  <c r="C47" i="19"/>
  <c r="D15" i="29" s="1"/>
  <c r="C45" i="19"/>
  <c r="D14" i="29" s="1"/>
  <c r="C25" i="19"/>
  <c r="D13" i="29" s="1"/>
  <c r="C23" i="19"/>
  <c r="D12" i="29" s="1"/>
  <c r="C21" i="19"/>
  <c r="D11" i="29" s="1"/>
  <c r="C19" i="19"/>
  <c r="D10" i="29" s="1"/>
  <c r="C17" i="19"/>
  <c r="D9" i="29" s="1"/>
  <c r="C15" i="19"/>
  <c r="D8" i="29" s="1"/>
  <c r="C13" i="19"/>
  <c r="D7" i="29" s="1"/>
  <c r="C11" i="19"/>
  <c r="D6" i="29" s="1"/>
  <c r="C9" i="19"/>
  <c r="D5" i="29" s="1"/>
  <c r="D4" i="29"/>
  <c r="C31" i="18"/>
  <c r="AS28" i="9" s="1"/>
  <c r="C30" i="18"/>
  <c r="AS27" i="9" s="1"/>
  <c r="C29" i="18"/>
  <c r="AS26" i="9" s="1"/>
  <c r="C28" i="18"/>
  <c r="AS25" i="9" s="1"/>
  <c r="C27" i="18"/>
  <c r="AS24" i="9" s="1"/>
  <c r="C26" i="18"/>
  <c r="AS23" i="9" s="1"/>
  <c r="C25" i="18"/>
  <c r="AS22" i="9" s="1"/>
  <c r="C24" i="18"/>
  <c r="AS21" i="9" s="1"/>
  <c r="C23" i="18"/>
  <c r="AS20" i="9" s="1"/>
  <c r="C22" i="18"/>
  <c r="AS19" i="9" s="1"/>
  <c r="C21" i="18"/>
  <c r="AS18" i="9" s="1"/>
  <c r="C20" i="18"/>
  <c r="AS17" i="9" s="1"/>
  <c r="C19" i="18"/>
  <c r="AS16" i="9" s="1"/>
  <c r="C18" i="18"/>
  <c r="AS15" i="9" s="1"/>
  <c r="C17" i="18"/>
  <c r="AS14" i="9" s="1"/>
  <c r="C16" i="18"/>
  <c r="AS13" i="9" s="1"/>
  <c r="AS12" i="9"/>
  <c r="AS11" i="9"/>
  <c r="AS10" i="9"/>
  <c r="AS9" i="9"/>
  <c r="AS8" i="9"/>
  <c r="AS7" i="9"/>
  <c r="AS5" i="9"/>
  <c r="AS4" i="9"/>
  <c r="C74" i="17"/>
  <c r="AM53" i="9" s="1"/>
  <c r="C73" i="17"/>
  <c r="AM52" i="9" s="1"/>
  <c r="C72" i="17"/>
  <c r="AM51" i="9" s="1"/>
  <c r="C71" i="17"/>
  <c r="AM50" i="9" s="1"/>
  <c r="C70" i="17"/>
  <c r="AM49" i="9" s="1"/>
  <c r="C69" i="17"/>
  <c r="AM48" i="9" s="1"/>
  <c r="C68" i="17"/>
  <c r="AM47" i="9" s="1"/>
  <c r="C67" i="17"/>
  <c r="AM46" i="9" s="1"/>
  <c r="C66" i="17"/>
  <c r="AM45" i="9" s="1"/>
  <c r="C65" i="17"/>
  <c r="AM44" i="9" s="1"/>
  <c r="C64" i="17"/>
  <c r="AM43" i="9" s="1"/>
  <c r="C63" i="17"/>
  <c r="AM42" i="9" s="1"/>
  <c r="C62" i="17"/>
  <c r="AM41" i="9" s="1"/>
  <c r="C61" i="17"/>
  <c r="AM40" i="9" s="1"/>
  <c r="C60" i="17"/>
  <c r="AM39" i="9" s="1"/>
  <c r="C59" i="17"/>
  <c r="AM38" i="9" s="1"/>
  <c r="C58" i="17"/>
  <c r="AM37" i="9" s="1"/>
  <c r="C57" i="17"/>
  <c r="AM36" i="9" s="1"/>
  <c r="C56" i="17"/>
  <c r="AM35" i="9" s="1"/>
  <c r="C55" i="17"/>
  <c r="AM34" i="9" s="1"/>
  <c r="C54" i="17"/>
  <c r="AM33" i="9" s="1"/>
  <c r="C53" i="17"/>
  <c r="C52" i="17"/>
  <c r="AM31" i="9" s="1"/>
  <c r="C51" i="17"/>
  <c r="AM30" i="9" s="1"/>
  <c r="C50" i="17"/>
  <c r="AM29" i="9" s="1"/>
  <c r="C31" i="17"/>
  <c r="AM28" i="9" s="1"/>
  <c r="C30" i="17"/>
  <c r="AM27" i="9" s="1"/>
  <c r="C29" i="17"/>
  <c r="C28" i="17"/>
  <c r="AM25" i="9" s="1"/>
  <c r="C27" i="17"/>
  <c r="C26" i="17"/>
  <c r="AM23" i="9" s="1"/>
  <c r="C25" i="17"/>
  <c r="AM22" i="9" s="1"/>
  <c r="C24" i="17"/>
  <c r="AM21" i="9" s="1"/>
  <c r="C23" i="17"/>
  <c r="AM20" i="9" s="1"/>
  <c r="C22" i="17"/>
  <c r="AM19" i="9" s="1"/>
  <c r="C21" i="17"/>
  <c r="AM18" i="9" s="1"/>
  <c r="C20" i="17"/>
  <c r="AM17" i="9" s="1"/>
  <c r="C19" i="17"/>
  <c r="AM16" i="9" s="1"/>
  <c r="C18" i="17"/>
  <c r="AM15" i="9" s="1"/>
  <c r="C17" i="17"/>
  <c r="AM14" i="9" s="1"/>
  <c r="C16" i="17"/>
  <c r="AM13" i="9" s="1"/>
  <c r="C15" i="17"/>
  <c r="AM12" i="9" s="1"/>
  <c r="C14" i="17"/>
  <c r="AM11" i="9" s="1"/>
  <c r="AM10" i="9"/>
  <c r="AM9" i="9"/>
  <c r="AM8" i="9"/>
  <c r="AM7" i="9"/>
  <c r="AM6" i="9"/>
  <c r="AM5" i="9"/>
  <c r="AM4" i="9"/>
  <c r="C74" i="15"/>
  <c r="AG53" i="9" s="1"/>
  <c r="C73" i="15"/>
  <c r="AG52" i="9" s="1"/>
  <c r="C72" i="15"/>
  <c r="AG51" i="9" s="1"/>
  <c r="C71" i="15"/>
  <c r="AG50" i="9" s="1"/>
  <c r="C70" i="15"/>
  <c r="AG49" i="9" s="1"/>
  <c r="C69" i="15"/>
  <c r="AG48" i="9" s="1"/>
  <c r="C68" i="15"/>
  <c r="AG47" i="9" s="1"/>
  <c r="C67" i="15"/>
  <c r="AG46" i="9" s="1"/>
  <c r="C66" i="15"/>
  <c r="AG45" i="9" s="1"/>
  <c r="C65" i="15"/>
  <c r="AG44" i="9" s="1"/>
  <c r="C64" i="15"/>
  <c r="AG43" i="9" s="1"/>
  <c r="C63" i="15"/>
  <c r="AG42" i="9" s="1"/>
  <c r="C62" i="15"/>
  <c r="AG41" i="9" s="1"/>
  <c r="C61" i="15"/>
  <c r="AG40" i="9" s="1"/>
  <c r="C60" i="15"/>
  <c r="AG39" i="9" s="1"/>
  <c r="C59" i="15"/>
  <c r="AG38" i="9" s="1"/>
  <c r="C58" i="15"/>
  <c r="AG37" i="9" s="1"/>
  <c r="C57" i="15"/>
  <c r="AG36" i="9" s="1"/>
  <c r="C56" i="15"/>
  <c r="AG35" i="9" s="1"/>
  <c r="C55" i="15"/>
  <c r="AG34" i="9" s="1"/>
  <c r="C54" i="15"/>
  <c r="AG33" i="9" s="1"/>
  <c r="C53" i="15"/>
  <c r="AG32" i="9" s="1"/>
  <c r="C52" i="15"/>
  <c r="AG31" i="9" s="1"/>
  <c r="C51" i="15"/>
  <c r="AG30" i="9" s="1"/>
  <c r="C50" i="15"/>
  <c r="AG29" i="9" s="1"/>
  <c r="C31" i="15"/>
  <c r="AG28" i="9" s="1"/>
  <c r="C30" i="15"/>
  <c r="AG27" i="9" s="1"/>
  <c r="C29" i="15"/>
  <c r="AG26" i="9" s="1"/>
  <c r="C28" i="15"/>
  <c r="AG25" i="9" s="1"/>
  <c r="C27" i="15"/>
  <c r="AG24" i="9" s="1"/>
  <c r="C26" i="15"/>
  <c r="AG23" i="9" s="1"/>
  <c r="C25" i="15"/>
  <c r="AG22" i="9" s="1"/>
  <c r="C24" i="15"/>
  <c r="AG21" i="9" s="1"/>
  <c r="C23" i="15"/>
  <c r="AG20" i="9" s="1"/>
  <c r="C22" i="15"/>
  <c r="AG19" i="9" s="1"/>
  <c r="C21" i="15"/>
  <c r="AG18" i="9" s="1"/>
  <c r="C20" i="15"/>
  <c r="AG17" i="9" s="1"/>
  <c r="C19" i="15"/>
  <c r="AG16" i="9" s="1"/>
  <c r="C18" i="15"/>
  <c r="AG15" i="9" s="1"/>
  <c r="C17" i="15"/>
  <c r="AG14" i="9" s="1"/>
  <c r="C16" i="15"/>
  <c r="AG13" i="9" s="1"/>
  <c r="C15" i="15"/>
  <c r="AG12" i="9" s="1"/>
  <c r="C14" i="15"/>
  <c r="AG11" i="9" s="1"/>
  <c r="C13" i="15"/>
  <c r="AG10" i="9" s="1"/>
  <c r="C12" i="15"/>
  <c r="AG9" i="9" s="1"/>
  <c r="C11" i="15"/>
  <c r="AG8" i="9" s="1"/>
  <c r="C10" i="15"/>
  <c r="AG7" i="9" s="1"/>
  <c r="C9" i="15"/>
  <c r="AG6" i="9" s="1"/>
  <c r="C8" i="15"/>
  <c r="AG5" i="9" s="1"/>
  <c r="C7" i="15"/>
  <c r="AG4" i="9" s="1"/>
  <c r="C74" i="14"/>
  <c r="AA53" i="9" s="1"/>
  <c r="C73" i="14"/>
  <c r="AA52" i="9" s="1"/>
  <c r="C72" i="14"/>
  <c r="AA51" i="9" s="1"/>
  <c r="C71" i="14"/>
  <c r="AA50" i="9" s="1"/>
  <c r="C70" i="14"/>
  <c r="AA49" i="9" s="1"/>
  <c r="C69" i="14"/>
  <c r="AA48" i="9" s="1"/>
  <c r="C68" i="14"/>
  <c r="AA47" i="9" s="1"/>
  <c r="C67" i="14"/>
  <c r="AA46" i="9" s="1"/>
  <c r="C66" i="14"/>
  <c r="AA45" i="9" s="1"/>
  <c r="C65" i="14"/>
  <c r="AA44" i="9" s="1"/>
  <c r="C64" i="14"/>
  <c r="AA43" i="9" s="1"/>
  <c r="C63" i="14"/>
  <c r="AA42" i="9" s="1"/>
  <c r="C62" i="14"/>
  <c r="AA41" i="9" s="1"/>
  <c r="C61" i="14"/>
  <c r="AA40" i="9" s="1"/>
  <c r="C60" i="14"/>
  <c r="AA39" i="9" s="1"/>
  <c r="C59" i="14"/>
  <c r="AA38" i="9" s="1"/>
  <c r="C58" i="14"/>
  <c r="AA37" i="9" s="1"/>
  <c r="C57" i="14"/>
  <c r="AA36" i="9" s="1"/>
  <c r="C56" i="14"/>
  <c r="AA35" i="9" s="1"/>
  <c r="C55" i="14"/>
  <c r="AA34" i="9" s="1"/>
  <c r="C54" i="14"/>
  <c r="AA33" i="9" s="1"/>
  <c r="C53" i="14"/>
  <c r="AA32" i="9" s="1"/>
  <c r="C52" i="14"/>
  <c r="AA31" i="9" s="1"/>
  <c r="C51" i="14"/>
  <c r="AA30" i="9" s="1"/>
  <c r="C50" i="14"/>
  <c r="AA29" i="9" s="1"/>
  <c r="C31" i="14"/>
  <c r="AA28" i="9" s="1"/>
  <c r="C30" i="14"/>
  <c r="AA27" i="9" s="1"/>
  <c r="C29" i="14"/>
  <c r="AA26" i="9" s="1"/>
  <c r="C28" i="14"/>
  <c r="AA25" i="9" s="1"/>
  <c r="C27" i="14"/>
  <c r="AA24" i="9" s="1"/>
  <c r="C26" i="14"/>
  <c r="AA23" i="9" s="1"/>
  <c r="C25" i="14"/>
  <c r="AA22" i="9" s="1"/>
  <c r="C24" i="14"/>
  <c r="AA21" i="9" s="1"/>
  <c r="C23" i="14"/>
  <c r="AA20" i="9" s="1"/>
  <c r="C22" i="14"/>
  <c r="AA19" i="9" s="1"/>
  <c r="C21" i="14"/>
  <c r="AA18" i="9" s="1"/>
  <c r="C20" i="14"/>
  <c r="AA17" i="9" s="1"/>
  <c r="C19" i="14"/>
  <c r="AA16" i="9" s="1"/>
  <c r="C18" i="14"/>
  <c r="AA15" i="9" s="1"/>
  <c r="C17" i="14"/>
  <c r="AA14" i="9" s="1"/>
  <c r="C16" i="14"/>
  <c r="AA13" i="9" s="1"/>
  <c r="C15" i="14"/>
  <c r="AA12" i="9" s="1"/>
  <c r="C14" i="14"/>
  <c r="AA11" i="9" s="1"/>
  <c r="C13" i="14"/>
  <c r="AA10" i="9" s="1"/>
  <c r="C12" i="14"/>
  <c r="AA9" i="9" s="1"/>
  <c r="C11" i="14"/>
  <c r="AA8" i="9" s="1"/>
  <c r="C10" i="14"/>
  <c r="AA7" i="9" s="1"/>
  <c r="C9" i="14"/>
  <c r="AA6" i="9" s="1"/>
  <c r="C8" i="14"/>
  <c r="AA5" i="9" s="1"/>
  <c r="C7" i="14"/>
  <c r="AA4" i="9" s="1"/>
  <c r="C74" i="13"/>
  <c r="U53" i="9" s="1"/>
  <c r="C73" i="13"/>
  <c r="U52" i="9" s="1"/>
  <c r="C72" i="13"/>
  <c r="U51" i="9" s="1"/>
  <c r="C71" i="13"/>
  <c r="U50" i="9" s="1"/>
  <c r="C70" i="13"/>
  <c r="U49" i="9" s="1"/>
  <c r="C69" i="13"/>
  <c r="U48" i="9" s="1"/>
  <c r="C68" i="13"/>
  <c r="U47" i="9" s="1"/>
  <c r="C67" i="13"/>
  <c r="U46" i="9" s="1"/>
  <c r="C66" i="13"/>
  <c r="U45" i="9" s="1"/>
  <c r="C65" i="13"/>
  <c r="U44" i="9" s="1"/>
  <c r="C64" i="13"/>
  <c r="U43" i="9" s="1"/>
  <c r="C63" i="13"/>
  <c r="U42" i="9" s="1"/>
  <c r="C62" i="13"/>
  <c r="U41" i="9" s="1"/>
  <c r="C61" i="13"/>
  <c r="U40" i="9" s="1"/>
  <c r="C60" i="13"/>
  <c r="U39" i="9" s="1"/>
  <c r="C59" i="13"/>
  <c r="U38" i="9" s="1"/>
  <c r="C58" i="13"/>
  <c r="U37" i="9" s="1"/>
  <c r="C57" i="13"/>
  <c r="U36" i="9" s="1"/>
  <c r="C56" i="13"/>
  <c r="U35" i="9" s="1"/>
  <c r="C55" i="13"/>
  <c r="U34" i="9" s="1"/>
  <c r="C54" i="13"/>
  <c r="U33" i="9" s="1"/>
  <c r="C53" i="13"/>
  <c r="U32" i="9" s="1"/>
  <c r="C52" i="13"/>
  <c r="U31" i="9" s="1"/>
  <c r="C51" i="13"/>
  <c r="U30" i="9" s="1"/>
  <c r="C50" i="13"/>
  <c r="U29" i="9" s="1"/>
  <c r="C31" i="13"/>
  <c r="U28" i="9" s="1"/>
  <c r="C30" i="13"/>
  <c r="U27" i="9" s="1"/>
  <c r="C29" i="13"/>
  <c r="U26" i="9" s="1"/>
  <c r="C28" i="13"/>
  <c r="U25" i="9" s="1"/>
  <c r="C27" i="13"/>
  <c r="U24" i="9" s="1"/>
  <c r="C26" i="13"/>
  <c r="U23" i="9" s="1"/>
  <c r="C25" i="13"/>
  <c r="U22" i="9" s="1"/>
  <c r="C24" i="13"/>
  <c r="U21" i="9" s="1"/>
  <c r="C23" i="13"/>
  <c r="U20" i="9" s="1"/>
  <c r="C22" i="13"/>
  <c r="U19" i="9" s="1"/>
  <c r="C21" i="13"/>
  <c r="U18" i="9" s="1"/>
  <c r="C20" i="13"/>
  <c r="U17" i="9" s="1"/>
  <c r="C19" i="13"/>
  <c r="U16" i="9" s="1"/>
  <c r="C18" i="13"/>
  <c r="U15" i="9" s="1"/>
  <c r="C17" i="13"/>
  <c r="U14" i="9" s="1"/>
  <c r="C16" i="13"/>
  <c r="U13" i="9" s="1"/>
  <c r="C15" i="13"/>
  <c r="U12" i="9" s="1"/>
  <c r="C14" i="13"/>
  <c r="U11" i="9" s="1"/>
  <c r="C13" i="13"/>
  <c r="U10" i="9" s="1"/>
  <c r="C12" i="13"/>
  <c r="U9" i="9" s="1"/>
  <c r="C11" i="13"/>
  <c r="U8" i="9" s="1"/>
  <c r="C10" i="13"/>
  <c r="U7" i="9" s="1"/>
  <c r="C9" i="13"/>
  <c r="U6" i="9" s="1"/>
  <c r="C8" i="13"/>
  <c r="U5" i="9" s="1"/>
  <c r="C7" i="13"/>
  <c r="U4" i="9" s="1"/>
  <c r="C74" i="12"/>
  <c r="O53" i="9" s="1"/>
  <c r="C73" i="12"/>
  <c r="O52" i="9" s="1"/>
  <c r="C72" i="12"/>
  <c r="O51" i="9" s="1"/>
  <c r="C71" i="12"/>
  <c r="O50" i="9" s="1"/>
  <c r="C70" i="12"/>
  <c r="O49" i="9" s="1"/>
  <c r="C69" i="12"/>
  <c r="O48" i="9" s="1"/>
  <c r="C68" i="12"/>
  <c r="O47" i="9" s="1"/>
  <c r="C67" i="12"/>
  <c r="O46" i="9" s="1"/>
  <c r="C66" i="12"/>
  <c r="O45" i="9" s="1"/>
  <c r="C65" i="12"/>
  <c r="O44" i="9" s="1"/>
  <c r="C64" i="12"/>
  <c r="C63" i="12"/>
  <c r="O42" i="9" s="1"/>
  <c r="C62" i="12"/>
  <c r="O41" i="9" s="1"/>
  <c r="C61" i="12"/>
  <c r="O40" i="9" s="1"/>
  <c r="C60" i="12"/>
  <c r="O39" i="9" s="1"/>
  <c r="C59" i="12"/>
  <c r="O38" i="9" s="1"/>
  <c r="C58" i="12"/>
  <c r="O37" i="9" s="1"/>
  <c r="C57" i="12"/>
  <c r="O36" i="9" s="1"/>
  <c r="C56" i="12"/>
  <c r="O35" i="9" s="1"/>
  <c r="C55" i="12"/>
  <c r="O34" i="9" s="1"/>
  <c r="C54" i="12"/>
  <c r="O33" i="9" s="1"/>
  <c r="C53" i="12"/>
  <c r="O32" i="9" s="1"/>
  <c r="C52" i="12"/>
  <c r="O31" i="9" s="1"/>
  <c r="C51" i="12"/>
  <c r="O30" i="9" s="1"/>
  <c r="C50" i="12"/>
  <c r="O29" i="9" s="1"/>
  <c r="C31" i="12"/>
  <c r="O28" i="9" s="1"/>
  <c r="C30" i="12"/>
  <c r="O27" i="9" s="1"/>
  <c r="C29" i="12"/>
  <c r="O26" i="9" s="1"/>
  <c r="C28" i="12"/>
  <c r="O25" i="9" s="1"/>
  <c r="C27" i="12"/>
  <c r="O24" i="9" s="1"/>
  <c r="C26" i="12"/>
  <c r="O23" i="9" s="1"/>
  <c r="C25" i="12"/>
  <c r="O22" i="9" s="1"/>
  <c r="C24" i="12"/>
  <c r="O21" i="9" s="1"/>
  <c r="C23" i="12"/>
  <c r="O20" i="9" s="1"/>
  <c r="C22" i="12"/>
  <c r="O19" i="9" s="1"/>
  <c r="C21" i="12"/>
  <c r="O18" i="9" s="1"/>
  <c r="C20" i="12"/>
  <c r="O17" i="9" s="1"/>
  <c r="C19" i="12"/>
  <c r="O16" i="9" s="1"/>
  <c r="C18" i="12"/>
  <c r="O15" i="9" s="1"/>
  <c r="C17" i="12"/>
  <c r="O14" i="9" s="1"/>
  <c r="C16" i="12"/>
  <c r="O13" i="9" s="1"/>
  <c r="C15" i="12"/>
  <c r="O12" i="9" s="1"/>
  <c r="C14" i="12"/>
  <c r="O11" i="9" s="1"/>
  <c r="C13" i="12"/>
  <c r="O10" i="9" s="1"/>
  <c r="C12" i="12"/>
  <c r="O9" i="9" s="1"/>
  <c r="C11" i="12"/>
  <c r="O8" i="9" s="1"/>
  <c r="C10" i="12"/>
  <c r="O7" i="9" s="1"/>
  <c r="C9" i="12"/>
  <c r="O6" i="9" s="1"/>
  <c r="C8" i="12"/>
  <c r="O5" i="9" s="1"/>
  <c r="C7" i="12"/>
  <c r="O4" i="9" s="1"/>
  <c r="C74" i="7"/>
  <c r="C53" i="9" s="1"/>
  <c r="C73" i="7"/>
  <c r="C52" i="9" s="1"/>
  <c r="C72" i="7"/>
  <c r="C51" i="9" s="1"/>
  <c r="C71" i="7"/>
  <c r="C50" i="9" s="1"/>
  <c r="C70" i="7"/>
  <c r="C49" i="9" s="1"/>
  <c r="C69" i="7"/>
  <c r="C48" i="9" s="1"/>
  <c r="C68" i="7"/>
  <c r="C47" i="9" s="1"/>
  <c r="C67" i="7"/>
  <c r="C46" i="9" s="1"/>
  <c r="C66" i="7"/>
  <c r="C45" i="9" s="1"/>
  <c r="C65" i="7"/>
  <c r="C44" i="9" s="1"/>
  <c r="C64" i="7"/>
  <c r="C43" i="9" s="1"/>
  <c r="C63" i="7"/>
  <c r="C42" i="9" s="1"/>
  <c r="C62" i="7"/>
  <c r="C41" i="9" s="1"/>
  <c r="C61" i="7"/>
  <c r="C40" i="9" s="1"/>
  <c r="C60" i="7"/>
  <c r="C39" i="9" s="1"/>
  <c r="C59" i="7"/>
  <c r="C38" i="9" s="1"/>
  <c r="C58" i="7"/>
  <c r="C37" i="9" s="1"/>
  <c r="C57" i="7"/>
  <c r="C36" i="9" s="1"/>
  <c r="C56" i="7"/>
  <c r="C35" i="9" s="1"/>
  <c r="C55" i="7"/>
  <c r="C34" i="9" s="1"/>
  <c r="C54" i="7"/>
  <c r="C33" i="9" s="1"/>
  <c r="C53" i="7"/>
  <c r="C32" i="9" s="1"/>
  <c r="C52" i="7"/>
  <c r="C31" i="9" s="1"/>
  <c r="C51" i="7"/>
  <c r="C30" i="9" s="1"/>
  <c r="C50" i="7"/>
  <c r="C29" i="9" s="1"/>
  <c r="C31" i="10"/>
  <c r="I28" i="9" s="1"/>
  <c r="C30" i="10"/>
  <c r="I27" i="9" s="1"/>
  <c r="C29" i="10"/>
  <c r="I26" i="9" s="1"/>
  <c r="C28" i="10"/>
  <c r="I25" i="9" s="1"/>
  <c r="C27" i="10"/>
  <c r="I24" i="9" s="1"/>
  <c r="C26" i="10"/>
  <c r="I23" i="9" s="1"/>
  <c r="C25" i="10"/>
  <c r="I22" i="9" s="1"/>
  <c r="C24" i="10"/>
  <c r="I21" i="9" s="1"/>
  <c r="C23" i="10"/>
  <c r="I20" i="9" s="1"/>
  <c r="C22" i="10"/>
  <c r="I19" i="9" s="1"/>
  <c r="C21" i="10"/>
  <c r="I18" i="9" s="1"/>
  <c r="C20" i="10"/>
  <c r="I17" i="9" s="1"/>
  <c r="C19" i="10"/>
  <c r="C18" i="10"/>
  <c r="I15" i="9" s="1"/>
  <c r="C17" i="10"/>
  <c r="I14" i="9" s="1"/>
  <c r="C16" i="10"/>
  <c r="I13" i="9" s="1"/>
  <c r="C15" i="10"/>
  <c r="I12" i="9" s="1"/>
  <c r="C14" i="10"/>
  <c r="I11" i="9" s="1"/>
  <c r="C13" i="10"/>
  <c r="I10" i="9" s="1"/>
  <c r="C12" i="10"/>
  <c r="I9" i="9" s="1"/>
  <c r="C11" i="10"/>
  <c r="I8" i="9" s="1"/>
  <c r="C10" i="10"/>
  <c r="I7" i="9" s="1"/>
  <c r="C9" i="10"/>
  <c r="I6" i="9" s="1"/>
  <c r="C8" i="10"/>
  <c r="I5" i="9" s="1"/>
  <c r="I4" i="9"/>
  <c r="C74" i="10"/>
  <c r="I53" i="9" s="1"/>
  <c r="C73" i="10"/>
  <c r="I52" i="9" s="1"/>
  <c r="C72" i="10"/>
  <c r="I51" i="9" s="1"/>
  <c r="C71" i="10"/>
  <c r="I50" i="9" s="1"/>
  <c r="C70" i="10"/>
  <c r="I49" i="9" s="1"/>
  <c r="C69" i="10"/>
  <c r="I48" i="9" s="1"/>
  <c r="C68" i="10"/>
  <c r="I47" i="9" s="1"/>
  <c r="C67" i="10"/>
  <c r="I46" i="9" s="1"/>
  <c r="C66" i="10"/>
  <c r="I45" i="9" s="1"/>
  <c r="C65" i="10"/>
  <c r="I44" i="9" s="1"/>
  <c r="C64" i="10"/>
  <c r="I43" i="9" s="1"/>
  <c r="C63" i="10"/>
  <c r="I42" i="9" s="1"/>
  <c r="C62" i="10"/>
  <c r="I41" i="9" s="1"/>
  <c r="C61" i="10"/>
  <c r="I40" i="9" s="1"/>
  <c r="C60" i="10"/>
  <c r="I39" i="9" s="1"/>
  <c r="C59" i="10"/>
  <c r="I38" i="9" s="1"/>
  <c r="C58" i="10"/>
  <c r="I37" i="9" s="1"/>
  <c r="C57" i="10"/>
  <c r="I36" i="9" s="1"/>
  <c r="C56" i="10"/>
  <c r="I35" i="9" s="1"/>
  <c r="C55" i="10"/>
  <c r="I34" i="9" s="1"/>
  <c r="C54" i="10"/>
  <c r="I33" i="9" s="1"/>
  <c r="C53" i="10"/>
  <c r="I32" i="9" s="1"/>
  <c r="C52" i="10"/>
  <c r="I31" i="9" s="1"/>
  <c r="C51" i="10"/>
  <c r="I30" i="9" s="1"/>
  <c r="C50" i="10"/>
  <c r="I29" i="9" s="1"/>
  <c r="C8" i="7"/>
  <c r="C5" i="9" s="1"/>
  <c r="C9" i="7"/>
  <c r="C6" i="9" s="1"/>
  <c r="C10" i="7"/>
  <c r="C7" i="9" s="1"/>
  <c r="C11" i="7"/>
  <c r="C8" i="9" s="1"/>
  <c r="C12" i="7"/>
  <c r="C9" i="9" s="1"/>
  <c r="C13" i="7"/>
  <c r="C10" i="9" s="1"/>
  <c r="C14" i="7"/>
  <c r="C11" i="9" s="1"/>
  <c r="C15" i="7"/>
  <c r="C12" i="9" s="1"/>
  <c r="C16" i="7"/>
  <c r="C13" i="9" s="1"/>
  <c r="C17" i="7"/>
  <c r="C14" i="9" s="1"/>
  <c r="C18" i="7"/>
  <c r="C15" i="9" s="1"/>
  <c r="C19" i="7"/>
  <c r="C16" i="9" s="1"/>
  <c r="C20" i="7"/>
  <c r="C17" i="9" s="1"/>
  <c r="C21" i="7"/>
  <c r="C18" i="9" s="1"/>
  <c r="C22" i="7"/>
  <c r="C19" i="9" s="1"/>
  <c r="C23" i="7"/>
  <c r="C20" i="9" s="1"/>
  <c r="C24" i="7"/>
  <c r="C21" i="9" s="1"/>
  <c r="C25" i="7"/>
  <c r="C22" i="9" s="1"/>
  <c r="C26" i="7"/>
  <c r="C23" i="9" s="1"/>
  <c r="C27" i="7"/>
  <c r="C24" i="9" s="1"/>
  <c r="C28" i="7"/>
  <c r="C25" i="9" s="1"/>
  <c r="C29" i="7"/>
  <c r="C26" i="9" s="1"/>
  <c r="C30" i="7"/>
  <c r="C27" i="9" s="1"/>
  <c r="C31" i="7"/>
  <c r="C7" i="7"/>
  <c r="C4" i="9" s="1"/>
  <c r="F5" i="6"/>
  <c r="C5" i="6"/>
  <c r="C3" i="6"/>
  <c r="A48" i="7"/>
  <c r="C2" i="6"/>
  <c r="BR33" i="29"/>
  <c r="BO33" i="29"/>
  <c r="BN33" i="29"/>
  <c r="BM33" i="29"/>
  <c r="BK33" i="29"/>
  <c r="BJ33" i="29"/>
  <c r="BH33" i="29"/>
  <c r="BE33" i="29"/>
  <c r="BD33" i="29"/>
  <c r="BC33" i="29"/>
  <c r="BB33" i="29"/>
  <c r="BA33" i="29"/>
  <c r="AZ33" i="29"/>
  <c r="AX33" i="29"/>
  <c r="AU33" i="29"/>
  <c r="AT33" i="29"/>
  <c r="AS33" i="29"/>
  <c r="BR32" i="29"/>
  <c r="BO32" i="29"/>
  <c r="BN32" i="29"/>
  <c r="BM32" i="29"/>
  <c r="BK32" i="29"/>
  <c r="BJ32" i="29"/>
  <c r="BH32" i="29"/>
  <c r="BE32" i="29"/>
  <c r="BD32" i="29"/>
  <c r="BC32" i="29"/>
  <c r="BA32" i="29"/>
  <c r="AZ32" i="29"/>
  <c r="AX32" i="29"/>
  <c r="AU32" i="29"/>
  <c r="AT32" i="29"/>
  <c r="AS32" i="29"/>
  <c r="BR31" i="29"/>
  <c r="BO31" i="29"/>
  <c r="BN31" i="29"/>
  <c r="BM31" i="29"/>
  <c r="BK31" i="29"/>
  <c r="BJ31" i="29"/>
  <c r="BH31" i="29"/>
  <c r="BE31" i="29"/>
  <c r="BD31" i="29"/>
  <c r="BC31" i="29"/>
  <c r="BA31" i="29"/>
  <c r="AZ31" i="29"/>
  <c r="AX31" i="29"/>
  <c r="AU31" i="29"/>
  <c r="AT31" i="29"/>
  <c r="AS31" i="29"/>
  <c r="BR30" i="29"/>
  <c r="BO30" i="29"/>
  <c r="BN30" i="29"/>
  <c r="BM30" i="29"/>
  <c r="BK30" i="29"/>
  <c r="BJ30" i="29"/>
  <c r="BH30" i="29"/>
  <c r="BE30" i="29"/>
  <c r="BD30" i="29"/>
  <c r="BC30" i="29"/>
  <c r="BA30" i="29"/>
  <c r="AZ30" i="29"/>
  <c r="AX30" i="29"/>
  <c r="AU30" i="29"/>
  <c r="AT30" i="29"/>
  <c r="AS30" i="29"/>
  <c r="BR29" i="29"/>
  <c r="BO29" i="29"/>
  <c r="BN29" i="29"/>
  <c r="BM29" i="29"/>
  <c r="BK29" i="29"/>
  <c r="BJ29" i="29"/>
  <c r="BH29" i="29"/>
  <c r="BE29" i="29"/>
  <c r="BD29" i="29"/>
  <c r="BC29" i="29"/>
  <c r="BA29" i="29"/>
  <c r="AZ29" i="29"/>
  <c r="AX29" i="29"/>
  <c r="AU29" i="29"/>
  <c r="AT29" i="29"/>
  <c r="AS29" i="29"/>
  <c r="BR28" i="29"/>
  <c r="BO28" i="29"/>
  <c r="BN28" i="29"/>
  <c r="BM28" i="29"/>
  <c r="BK28" i="29"/>
  <c r="BJ28" i="29"/>
  <c r="BH28" i="29"/>
  <c r="BE28" i="29"/>
  <c r="BD28" i="29"/>
  <c r="BC28" i="29"/>
  <c r="BA28" i="29"/>
  <c r="AZ28" i="29"/>
  <c r="AX28" i="29"/>
  <c r="AU28" i="29"/>
  <c r="AT28" i="29"/>
  <c r="AS28" i="29"/>
  <c r="BR27" i="29"/>
  <c r="BO27" i="29"/>
  <c r="BN27" i="29"/>
  <c r="BM27" i="29"/>
  <c r="BK27" i="29"/>
  <c r="BJ27" i="29"/>
  <c r="BH27" i="29"/>
  <c r="BE27" i="29"/>
  <c r="BD27" i="29"/>
  <c r="BC27" i="29"/>
  <c r="BA27" i="29"/>
  <c r="AZ27" i="29"/>
  <c r="AX27" i="29"/>
  <c r="AU27" i="29"/>
  <c r="AT27" i="29"/>
  <c r="AS27" i="29"/>
  <c r="BR26" i="29"/>
  <c r="BO26" i="29"/>
  <c r="BN26" i="29"/>
  <c r="BM26" i="29"/>
  <c r="BK26" i="29"/>
  <c r="BJ26" i="29"/>
  <c r="BH26" i="29"/>
  <c r="BE26" i="29"/>
  <c r="BD26" i="29"/>
  <c r="BC26" i="29"/>
  <c r="BA26" i="29"/>
  <c r="AZ26" i="29"/>
  <c r="AX26" i="29"/>
  <c r="AU26" i="29"/>
  <c r="AT26" i="29"/>
  <c r="AS26" i="29"/>
  <c r="BR25" i="29"/>
  <c r="BO25" i="29"/>
  <c r="BN25" i="29"/>
  <c r="BM25" i="29"/>
  <c r="BK25" i="29"/>
  <c r="BJ25" i="29"/>
  <c r="BH25" i="29"/>
  <c r="BE25" i="29"/>
  <c r="BD25" i="29"/>
  <c r="BC25" i="29"/>
  <c r="BA25" i="29"/>
  <c r="AZ25" i="29"/>
  <c r="AX25" i="29"/>
  <c r="AU25" i="29"/>
  <c r="AT25" i="29"/>
  <c r="AS25" i="29"/>
  <c r="BR24" i="29"/>
  <c r="BO24" i="29"/>
  <c r="BN24" i="29"/>
  <c r="BM24" i="29"/>
  <c r="BK24" i="29"/>
  <c r="BJ24" i="29"/>
  <c r="BH24" i="29"/>
  <c r="BE24" i="29"/>
  <c r="BD24" i="29"/>
  <c r="BC24" i="29"/>
  <c r="BA24" i="29"/>
  <c r="AZ24" i="29"/>
  <c r="AX24" i="29"/>
  <c r="AU24" i="29"/>
  <c r="AT24" i="29"/>
  <c r="AS24" i="29"/>
  <c r="BR23" i="29"/>
  <c r="BO23" i="29"/>
  <c r="BN23" i="29"/>
  <c r="BM23" i="29"/>
  <c r="BK23" i="29"/>
  <c r="BJ23" i="29"/>
  <c r="BH23" i="29"/>
  <c r="BE23" i="29"/>
  <c r="BD23" i="29"/>
  <c r="BC23" i="29"/>
  <c r="BA23" i="29"/>
  <c r="AZ23" i="29"/>
  <c r="AX23" i="29"/>
  <c r="AU23" i="29"/>
  <c r="AT23" i="29"/>
  <c r="AS23" i="29"/>
  <c r="BR22" i="29"/>
  <c r="BO22" i="29"/>
  <c r="BN22" i="29"/>
  <c r="BM22" i="29"/>
  <c r="BK22" i="29"/>
  <c r="BJ22" i="29"/>
  <c r="BH22" i="29"/>
  <c r="BE22" i="29"/>
  <c r="BD22" i="29"/>
  <c r="BC22" i="29"/>
  <c r="BA22" i="29"/>
  <c r="AZ22" i="29"/>
  <c r="AX22" i="29"/>
  <c r="AU22" i="29"/>
  <c r="AT22" i="29"/>
  <c r="AS22" i="29"/>
  <c r="BR21" i="29"/>
  <c r="BO21" i="29"/>
  <c r="BN21" i="29"/>
  <c r="BM21" i="29"/>
  <c r="BL21" i="29"/>
  <c r="BK21" i="29"/>
  <c r="BJ21" i="29"/>
  <c r="BH21" i="29"/>
  <c r="BE21" i="29"/>
  <c r="BD21" i="29"/>
  <c r="BC21" i="29"/>
  <c r="BA21" i="29"/>
  <c r="AZ21" i="29"/>
  <c r="AX21" i="29"/>
  <c r="AU21" i="29"/>
  <c r="AT21" i="29"/>
  <c r="AS21" i="29"/>
  <c r="BR20" i="29"/>
  <c r="BO20" i="29"/>
  <c r="BN20" i="29"/>
  <c r="BM20" i="29"/>
  <c r="BK20" i="29"/>
  <c r="BJ20" i="29"/>
  <c r="BH20" i="29"/>
  <c r="BE20" i="29"/>
  <c r="BD20" i="29"/>
  <c r="BC20" i="29"/>
  <c r="BA20" i="29"/>
  <c r="AZ20" i="29"/>
  <c r="AX20" i="29"/>
  <c r="AU20" i="29"/>
  <c r="AT20" i="29"/>
  <c r="AS20" i="29"/>
  <c r="BR19" i="29"/>
  <c r="BO19" i="29"/>
  <c r="BN19" i="29"/>
  <c r="BM19" i="29"/>
  <c r="BK19" i="29"/>
  <c r="BJ19" i="29"/>
  <c r="BH19" i="29"/>
  <c r="BE19" i="29"/>
  <c r="BD19" i="29"/>
  <c r="BC19" i="29"/>
  <c r="BA19" i="29"/>
  <c r="AZ19" i="29"/>
  <c r="AX19" i="29"/>
  <c r="AU19" i="29"/>
  <c r="AT19" i="29"/>
  <c r="AS19" i="29"/>
  <c r="BR18" i="29"/>
  <c r="BO18" i="29"/>
  <c r="BN18" i="29"/>
  <c r="BM18" i="29"/>
  <c r="BK18" i="29"/>
  <c r="BJ18" i="29"/>
  <c r="BH18" i="29"/>
  <c r="BE18" i="29"/>
  <c r="BD18" i="29"/>
  <c r="BC18" i="29"/>
  <c r="BA18" i="29"/>
  <c r="AZ18" i="29"/>
  <c r="AX18" i="29"/>
  <c r="AU18" i="29"/>
  <c r="AT18" i="29"/>
  <c r="AS18" i="29"/>
  <c r="BR17" i="29"/>
  <c r="BO17" i="29"/>
  <c r="BN17" i="29"/>
  <c r="BM17" i="29"/>
  <c r="BK17" i="29"/>
  <c r="BJ17" i="29"/>
  <c r="BH17" i="29"/>
  <c r="BE17" i="29"/>
  <c r="BD17" i="29"/>
  <c r="BC17" i="29"/>
  <c r="BA17" i="29"/>
  <c r="AZ17" i="29"/>
  <c r="AX17" i="29"/>
  <c r="AU17" i="29"/>
  <c r="AT17" i="29"/>
  <c r="AS17" i="29"/>
  <c r="BR16" i="29"/>
  <c r="BO16" i="29"/>
  <c r="BN16" i="29"/>
  <c r="BM16" i="29"/>
  <c r="BK16" i="29"/>
  <c r="BJ16" i="29"/>
  <c r="BH16" i="29"/>
  <c r="BE16" i="29"/>
  <c r="BD16" i="29"/>
  <c r="BC16" i="29"/>
  <c r="BA16" i="29"/>
  <c r="AZ16" i="29"/>
  <c r="AX16" i="29"/>
  <c r="AU16" i="29"/>
  <c r="AT16" i="29"/>
  <c r="AS16" i="29"/>
  <c r="BR15" i="29"/>
  <c r="BO15" i="29"/>
  <c r="BN15" i="29"/>
  <c r="BM15" i="29"/>
  <c r="BK15" i="29"/>
  <c r="BJ15" i="29"/>
  <c r="BH15" i="29"/>
  <c r="BE15" i="29"/>
  <c r="BD15" i="29"/>
  <c r="BC15" i="29"/>
  <c r="BA15" i="29"/>
  <c r="AZ15" i="29"/>
  <c r="AX15" i="29"/>
  <c r="AU15" i="29"/>
  <c r="AT15" i="29"/>
  <c r="AS15" i="29"/>
  <c r="AR15" i="29"/>
  <c r="BR14" i="29"/>
  <c r="BO14" i="29"/>
  <c r="BN14" i="29"/>
  <c r="BM14" i="29"/>
  <c r="BK14" i="29"/>
  <c r="BJ14" i="29"/>
  <c r="BH14" i="29"/>
  <c r="BE14" i="29"/>
  <c r="BD14" i="29"/>
  <c r="BC14" i="29"/>
  <c r="BA14" i="29"/>
  <c r="AZ14" i="29"/>
  <c r="AX14" i="29"/>
  <c r="AU14" i="29"/>
  <c r="AT14" i="29"/>
  <c r="AS14" i="29"/>
  <c r="BR13" i="29"/>
  <c r="BO13" i="29"/>
  <c r="BN13" i="29"/>
  <c r="BM13" i="29"/>
  <c r="BK13" i="29"/>
  <c r="BJ13" i="29"/>
  <c r="BH13" i="29"/>
  <c r="BE13" i="29"/>
  <c r="BD13" i="29"/>
  <c r="BC13" i="29"/>
  <c r="BA13" i="29"/>
  <c r="AZ13" i="29"/>
  <c r="AX13" i="29"/>
  <c r="AU13" i="29"/>
  <c r="AT13" i="29"/>
  <c r="AS13" i="29"/>
  <c r="BR12" i="29"/>
  <c r="BO12" i="29"/>
  <c r="BN12" i="29"/>
  <c r="BM12" i="29"/>
  <c r="BK12" i="29"/>
  <c r="BJ12" i="29"/>
  <c r="BH12" i="29"/>
  <c r="BE12" i="29"/>
  <c r="BD12" i="29"/>
  <c r="BC12" i="29"/>
  <c r="BA12" i="29"/>
  <c r="AZ12" i="29"/>
  <c r="AX12" i="29"/>
  <c r="AU12" i="29"/>
  <c r="AT12" i="29"/>
  <c r="AS12" i="29"/>
  <c r="BR11" i="29"/>
  <c r="BO11" i="29"/>
  <c r="BN11" i="29"/>
  <c r="BM11" i="29"/>
  <c r="BK11" i="29"/>
  <c r="BJ11" i="29"/>
  <c r="BH11" i="29"/>
  <c r="BE11" i="29"/>
  <c r="BD11" i="29"/>
  <c r="BC11" i="29"/>
  <c r="BA11" i="29"/>
  <c r="AZ11" i="29"/>
  <c r="AX11" i="29"/>
  <c r="AU11" i="29"/>
  <c r="AT11" i="29"/>
  <c r="AS11" i="29"/>
  <c r="BR10" i="29"/>
  <c r="BO10" i="29"/>
  <c r="BN10" i="29"/>
  <c r="BM10" i="29"/>
  <c r="BK10" i="29"/>
  <c r="BJ10" i="29"/>
  <c r="BH10" i="29"/>
  <c r="BE10" i="29"/>
  <c r="BD10" i="29"/>
  <c r="BC10" i="29"/>
  <c r="BA10" i="29"/>
  <c r="AZ10" i="29"/>
  <c r="AX10" i="29"/>
  <c r="AU10" i="29"/>
  <c r="AT10" i="29"/>
  <c r="AS10" i="29"/>
  <c r="BR9" i="29"/>
  <c r="BO9" i="29"/>
  <c r="BN9" i="29"/>
  <c r="BM9" i="29"/>
  <c r="BK9" i="29"/>
  <c r="BJ9" i="29"/>
  <c r="BH9" i="29"/>
  <c r="BE9" i="29"/>
  <c r="BD9" i="29"/>
  <c r="BC9" i="29"/>
  <c r="BA9" i="29"/>
  <c r="AZ9" i="29"/>
  <c r="AX9" i="29"/>
  <c r="AU9" i="29"/>
  <c r="AT9" i="29"/>
  <c r="AS9" i="29"/>
  <c r="BR8" i="29"/>
  <c r="BO8" i="29"/>
  <c r="BN8" i="29"/>
  <c r="BM8" i="29"/>
  <c r="BK8" i="29"/>
  <c r="BJ8" i="29"/>
  <c r="BH8" i="29"/>
  <c r="BE8" i="29"/>
  <c r="BD8" i="29"/>
  <c r="BC8" i="29"/>
  <c r="BA8" i="29"/>
  <c r="AZ8" i="29"/>
  <c r="AX8" i="29"/>
  <c r="AU8" i="29"/>
  <c r="AT8" i="29"/>
  <c r="AS8" i="29"/>
  <c r="BR7" i="29"/>
  <c r="BO7" i="29"/>
  <c r="BN7" i="29"/>
  <c r="BM7" i="29"/>
  <c r="BK7" i="29"/>
  <c r="BJ7" i="29"/>
  <c r="BH7" i="29"/>
  <c r="BE7" i="29"/>
  <c r="BD7" i="29"/>
  <c r="BC7" i="29"/>
  <c r="BA7" i="29"/>
  <c r="AZ7" i="29"/>
  <c r="AX7" i="29"/>
  <c r="AU7" i="29"/>
  <c r="AT7" i="29"/>
  <c r="AS7" i="29"/>
  <c r="BR6" i="29"/>
  <c r="BO6" i="29"/>
  <c r="BN6" i="29"/>
  <c r="BM6" i="29"/>
  <c r="BK6" i="29"/>
  <c r="BJ6" i="29"/>
  <c r="BH6" i="29"/>
  <c r="BE6" i="29"/>
  <c r="BD6" i="29"/>
  <c r="BC6" i="29"/>
  <c r="BA6" i="29"/>
  <c r="AZ6" i="29"/>
  <c r="AX6" i="29"/>
  <c r="AU6" i="29"/>
  <c r="AT6" i="29"/>
  <c r="AS6" i="29"/>
  <c r="BR5" i="29"/>
  <c r="BO5" i="29"/>
  <c r="BN5" i="29"/>
  <c r="BM5" i="29"/>
  <c r="BK5" i="29"/>
  <c r="BJ5" i="29"/>
  <c r="BH5" i="29"/>
  <c r="BE5" i="29"/>
  <c r="BD5" i="29"/>
  <c r="BC5" i="29"/>
  <c r="BA5" i="29"/>
  <c r="AZ5" i="29"/>
  <c r="AX5" i="29"/>
  <c r="AU5" i="29"/>
  <c r="AT5" i="29"/>
  <c r="AS5" i="29"/>
  <c r="BR4" i="29"/>
  <c r="BO4" i="29"/>
  <c r="BN4" i="29"/>
  <c r="BM4" i="29"/>
  <c r="BK4" i="29"/>
  <c r="BJ4" i="29"/>
  <c r="BH4" i="29"/>
  <c r="BE4" i="29"/>
  <c r="BD4" i="29"/>
  <c r="BC4" i="29"/>
  <c r="BA4" i="29"/>
  <c r="AZ4" i="29"/>
  <c r="AX4" i="29"/>
  <c r="AU4" i="29"/>
  <c r="AT4" i="29"/>
  <c r="AS4" i="29"/>
  <c r="C113" i="27"/>
  <c r="C112" i="27"/>
  <c r="C111" i="27"/>
  <c r="C110" i="27"/>
  <c r="C109" i="27"/>
  <c r="C104" i="27"/>
  <c r="A81" i="27"/>
  <c r="C77" i="27"/>
  <c r="C75" i="27"/>
  <c r="C74" i="27"/>
  <c r="C73" i="27"/>
  <c r="C72" i="27"/>
  <c r="C71" i="27"/>
  <c r="C66" i="27"/>
  <c r="A43" i="27"/>
  <c r="C39" i="27"/>
  <c r="C37" i="27"/>
  <c r="C36" i="27"/>
  <c r="C35" i="27"/>
  <c r="C34" i="27"/>
  <c r="C33" i="27"/>
  <c r="C28" i="27"/>
  <c r="A5" i="27"/>
  <c r="C1" i="27"/>
  <c r="C113" i="25"/>
  <c r="C112" i="25"/>
  <c r="C111" i="25"/>
  <c r="C110" i="25"/>
  <c r="C109" i="25"/>
  <c r="C104" i="25"/>
  <c r="A81" i="25"/>
  <c r="C77" i="25"/>
  <c r="C75" i="25"/>
  <c r="C74" i="25"/>
  <c r="C73" i="25"/>
  <c r="C72" i="25"/>
  <c r="C71" i="25"/>
  <c r="C66" i="25"/>
  <c r="A43" i="25"/>
  <c r="C39" i="25"/>
  <c r="C37" i="25"/>
  <c r="C36" i="25"/>
  <c r="C35" i="25"/>
  <c r="C34" i="25"/>
  <c r="C33" i="25"/>
  <c r="C28" i="25"/>
  <c r="A5" i="25"/>
  <c r="C1" i="25"/>
  <c r="C113" i="24"/>
  <c r="C112" i="24"/>
  <c r="C111" i="24"/>
  <c r="C110" i="24"/>
  <c r="C109" i="24"/>
  <c r="C104" i="24"/>
  <c r="A81" i="24"/>
  <c r="C77" i="24"/>
  <c r="C75" i="24"/>
  <c r="C74" i="24"/>
  <c r="C73" i="24"/>
  <c r="C72" i="24"/>
  <c r="C71" i="24"/>
  <c r="C66" i="24"/>
  <c r="A43" i="24"/>
  <c r="C39" i="24"/>
  <c r="C37" i="24"/>
  <c r="C36" i="24"/>
  <c r="C35" i="24"/>
  <c r="C34" i="24"/>
  <c r="C33" i="24"/>
  <c r="C28" i="24"/>
  <c r="A5" i="24"/>
  <c r="C1" i="24"/>
  <c r="C113" i="23"/>
  <c r="C112" i="23"/>
  <c r="C111" i="23"/>
  <c r="C110" i="23"/>
  <c r="C109" i="23"/>
  <c r="C104" i="23"/>
  <c r="A81" i="23"/>
  <c r="C77" i="23"/>
  <c r="C75" i="23"/>
  <c r="C74" i="23"/>
  <c r="C73" i="23"/>
  <c r="C72" i="23"/>
  <c r="C71" i="23"/>
  <c r="C66" i="23"/>
  <c r="A43" i="23"/>
  <c r="C39" i="23"/>
  <c r="C37" i="23"/>
  <c r="C36" i="23"/>
  <c r="C35" i="23"/>
  <c r="C34" i="23"/>
  <c r="C33" i="23"/>
  <c r="C28" i="23"/>
  <c r="A5" i="23"/>
  <c r="C1" i="23"/>
  <c r="C113" i="20"/>
  <c r="C112" i="20"/>
  <c r="C111" i="20"/>
  <c r="C110" i="20"/>
  <c r="C109" i="20"/>
  <c r="C104" i="20"/>
  <c r="A81" i="20"/>
  <c r="C77" i="20"/>
  <c r="C75" i="20"/>
  <c r="C74" i="20"/>
  <c r="C73" i="20"/>
  <c r="C72" i="20"/>
  <c r="C71" i="20"/>
  <c r="C66" i="20"/>
  <c r="A43" i="20"/>
  <c r="F31" i="20" s="1"/>
  <c r="C44" i="5" s="1"/>
  <c r="E13" i="6" s="1"/>
  <c r="C39" i="20"/>
  <c r="C37" i="20"/>
  <c r="C36" i="20"/>
  <c r="C35" i="20"/>
  <c r="C34" i="20"/>
  <c r="C33" i="20"/>
  <c r="C28" i="20"/>
  <c r="A5" i="20"/>
  <c r="C1" i="20"/>
  <c r="A5" i="7"/>
  <c r="C113" i="19"/>
  <c r="C112" i="19"/>
  <c r="C111" i="19"/>
  <c r="C110" i="19"/>
  <c r="C109" i="19"/>
  <c r="C104" i="19"/>
  <c r="A81" i="19"/>
  <c r="C77" i="19"/>
  <c r="C75" i="19"/>
  <c r="C74" i="19"/>
  <c r="C73" i="19"/>
  <c r="C72" i="19"/>
  <c r="C71" i="19"/>
  <c r="C66" i="19"/>
  <c r="A43" i="19"/>
  <c r="C39" i="19"/>
  <c r="C37" i="19"/>
  <c r="C36" i="19"/>
  <c r="C35" i="19"/>
  <c r="C34" i="19"/>
  <c r="C33" i="19"/>
  <c r="C28" i="19"/>
  <c r="A5" i="19"/>
  <c r="C1" i="19"/>
  <c r="AV53" i="9"/>
  <c r="AT53" i="9"/>
  <c r="AR53" i="9"/>
  <c r="AP53" i="9"/>
  <c r="AN53" i="9"/>
  <c r="AL53" i="9"/>
  <c r="AD53" i="9"/>
  <c r="AB53" i="9"/>
  <c r="Z53" i="9"/>
  <c r="AV52" i="9"/>
  <c r="AT52" i="9"/>
  <c r="AR52" i="9"/>
  <c r="AP52" i="9"/>
  <c r="AN52" i="9"/>
  <c r="AL52" i="9"/>
  <c r="AD52" i="9"/>
  <c r="AB52" i="9"/>
  <c r="Z52" i="9"/>
  <c r="AV51" i="9"/>
  <c r="AT51" i="9"/>
  <c r="AR51" i="9"/>
  <c r="AP51" i="9"/>
  <c r="AN51" i="9"/>
  <c r="AL51" i="9"/>
  <c r="AD51" i="9"/>
  <c r="AB51" i="9"/>
  <c r="Z51" i="9"/>
  <c r="AV50" i="9"/>
  <c r="AT50" i="9"/>
  <c r="AR50" i="9"/>
  <c r="AP50" i="9"/>
  <c r="AN50" i="9"/>
  <c r="AL50" i="9"/>
  <c r="AD50" i="9"/>
  <c r="AB50" i="9"/>
  <c r="Z50" i="9"/>
  <c r="AV49" i="9"/>
  <c r="AT49" i="9"/>
  <c r="AR49" i="9"/>
  <c r="AP49" i="9"/>
  <c r="AN49" i="9"/>
  <c r="AL49" i="9"/>
  <c r="AD49" i="9"/>
  <c r="AB49" i="9"/>
  <c r="Z49" i="9"/>
  <c r="AV48" i="9"/>
  <c r="AT48" i="9"/>
  <c r="AR48" i="9"/>
  <c r="AP48" i="9"/>
  <c r="AN48" i="9"/>
  <c r="AL48" i="9"/>
  <c r="AD48" i="9"/>
  <c r="AB48" i="9"/>
  <c r="Z48" i="9"/>
  <c r="AV47" i="9"/>
  <c r="AT47" i="9"/>
  <c r="AR47" i="9"/>
  <c r="AP47" i="9"/>
  <c r="AN47" i="9"/>
  <c r="AL47" i="9"/>
  <c r="AD47" i="9"/>
  <c r="AB47" i="9"/>
  <c r="Z47" i="9"/>
  <c r="AV46" i="9"/>
  <c r="AT46" i="9"/>
  <c r="AR46" i="9"/>
  <c r="AP46" i="9"/>
  <c r="AN46" i="9"/>
  <c r="AL46" i="9"/>
  <c r="AD46" i="9"/>
  <c r="AB46" i="9"/>
  <c r="Z46" i="9"/>
  <c r="AV45" i="9"/>
  <c r="AT45" i="9"/>
  <c r="AR45" i="9"/>
  <c r="AP45" i="9"/>
  <c r="AN45" i="9"/>
  <c r="AL45" i="9"/>
  <c r="AD45" i="9"/>
  <c r="AB45" i="9"/>
  <c r="Z45" i="9"/>
  <c r="AV44" i="9"/>
  <c r="AT44" i="9"/>
  <c r="AR44" i="9"/>
  <c r="AP44" i="9"/>
  <c r="AN44" i="9"/>
  <c r="AL44" i="9"/>
  <c r="AD44" i="9"/>
  <c r="AB44" i="9"/>
  <c r="Z44" i="9"/>
  <c r="AV43" i="9"/>
  <c r="AT43" i="9"/>
  <c r="AR43" i="9"/>
  <c r="AP43" i="9"/>
  <c r="AN43" i="9"/>
  <c r="AL43" i="9"/>
  <c r="AD43" i="9"/>
  <c r="AB43" i="9"/>
  <c r="Z43" i="9"/>
  <c r="AV42" i="9"/>
  <c r="AT42" i="9"/>
  <c r="AR42" i="9"/>
  <c r="AP42" i="9"/>
  <c r="AN42" i="9"/>
  <c r="AL42" i="9"/>
  <c r="AD42" i="9"/>
  <c r="AB42" i="9"/>
  <c r="Z42" i="9"/>
  <c r="AV41" i="9"/>
  <c r="AT41" i="9"/>
  <c r="AR41" i="9"/>
  <c r="AP41" i="9"/>
  <c r="AN41" i="9"/>
  <c r="AL41" i="9"/>
  <c r="AD41" i="9"/>
  <c r="AB41" i="9"/>
  <c r="Z41" i="9"/>
  <c r="AV40" i="9"/>
  <c r="AT40" i="9"/>
  <c r="AR40" i="9"/>
  <c r="AP40" i="9"/>
  <c r="AN40" i="9"/>
  <c r="AL40" i="9"/>
  <c r="AD40" i="9"/>
  <c r="AB40" i="9"/>
  <c r="Z40" i="9"/>
  <c r="AV39" i="9"/>
  <c r="AT39" i="9"/>
  <c r="AR39" i="9"/>
  <c r="AP39" i="9"/>
  <c r="AN39" i="9"/>
  <c r="AL39" i="9"/>
  <c r="AD39" i="9"/>
  <c r="AB39" i="9"/>
  <c r="Z39" i="9"/>
  <c r="AV38" i="9"/>
  <c r="AT38" i="9"/>
  <c r="AR38" i="9"/>
  <c r="AP38" i="9"/>
  <c r="AN38" i="9"/>
  <c r="AL38" i="9"/>
  <c r="AD38" i="9"/>
  <c r="AB38" i="9"/>
  <c r="Z38" i="9"/>
  <c r="AV37" i="9"/>
  <c r="AT37" i="9"/>
  <c r="AR37" i="9"/>
  <c r="AP37" i="9"/>
  <c r="AN37" i="9"/>
  <c r="AL37" i="9"/>
  <c r="AD37" i="9"/>
  <c r="AB37" i="9"/>
  <c r="Z37" i="9"/>
  <c r="AV36" i="9"/>
  <c r="AT36" i="9"/>
  <c r="AR36" i="9"/>
  <c r="AP36" i="9"/>
  <c r="AN36" i="9"/>
  <c r="AL36" i="9"/>
  <c r="AD36" i="9"/>
  <c r="AB36" i="9"/>
  <c r="Z36" i="9"/>
  <c r="AV35" i="9"/>
  <c r="AT35" i="9"/>
  <c r="AR35" i="9"/>
  <c r="AP35" i="9"/>
  <c r="AN35" i="9"/>
  <c r="AL35" i="9"/>
  <c r="AD35" i="9"/>
  <c r="AB35" i="9"/>
  <c r="Z35" i="9"/>
  <c r="AV34" i="9"/>
  <c r="AT34" i="9"/>
  <c r="AR34" i="9"/>
  <c r="AP34" i="9"/>
  <c r="AN34" i="9"/>
  <c r="AL34" i="9"/>
  <c r="AD34" i="9"/>
  <c r="AB34" i="9"/>
  <c r="Z34" i="9"/>
  <c r="AV33" i="9"/>
  <c r="AT33" i="9"/>
  <c r="AR33" i="9"/>
  <c r="AP33" i="9"/>
  <c r="AN33" i="9"/>
  <c r="AL33" i="9"/>
  <c r="AD33" i="9"/>
  <c r="AB33" i="9"/>
  <c r="Z33" i="9"/>
  <c r="AV32" i="9"/>
  <c r="AT32" i="9"/>
  <c r="AR32" i="9"/>
  <c r="AP32" i="9"/>
  <c r="AN32" i="9"/>
  <c r="AL32" i="9"/>
  <c r="AD32" i="9"/>
  <c r="AB32" i="9"/>
  <c r="Z32" i="9"/>
  <c r="AV31" i="9"/>
  <c r="AT31" i="9"/>
  <c r="AR31" i="9"/>
  <c r="AP31" i="9"/>
  <c r="AN31" i="9"/>
  <c r="AL31" i="9"/>
  <c r="AD31" i="9"/>
  <c r="AB31" i="9"/>
  <c r="Z31" i="9"/>
  <c r="AV30" i="9"/>
  <c r="AT30" i="9"/>
  <c r="AR30" i="9"/>
  <c r="AP30" i="9"/>
  <c r="AN30" i="9"/>
  <c r="AL30" i="9"/>
  <c r="AD30" i="9"/>
  <c r="AB30" i="9"/>
  <c r="Z30" i="9"/>
  <c r="AV29" i="9"/>
  <c r="AT29" i="9"/>
  <c r="AR29" i="9"/>
  <c r="AP29" i="9"/>
  <c r="AN29" i="9"/>
  <c r="AL29" i="9"/>
  <c r="AD29" i="9"/>
  <c r="AB29" i="9"/>
  <c r="Z29" i="9"/>
  <c r="AV28" i="9"/>
  <c r="AT28" i="9"/>
  <c r="AR28" i="9"/>
  <c r="AP28" i="9"/>
  <c r="AN28" i="9"/>
  <c r="AL28" i="9"/>
  <c r="AD28" i="9"/>
  <c r="AB28" i="9"/>
  <c r="Z28" i="9"/>
  <c r="AV27" i="9"/>
  <c r="AT27" i="9"/>
  <c r="AR27" i="9"/>
  <c r="AP27" i="9"/>
  <c r="AN27" i="9"/>
  <c r="AL27" i="9"/>
  <c r="AD27" i="9"/>
  <c r="AB27" i="9"/>
  <c r="Z27" i="9"/>
  <c r="AV26" i="9"/>
  <c r="AT26" i="9"/>
  <c r="AR26" i="9"/>
  <c r="AP26" i="9"/>
  <c r="AN26" i="9"/>
  <c r="AL26" i="9"/>
  <c r="AD26" i="9"/>
  <c r="AB26" i="9"/>
  <c r="Z26" i="9"/>
  <c r="AV25" i="9"/>
  <c r="AT25" i="9"/>
  <c r="AR25" i="9"/>
  <c r="AP25" i="9"/>
  <c r="AN25" i="9"/>
  <c r="AL25" i="9"/>
  <c r="AD25" i="9"/>
  <c r="AB25" i="9"/>
  <c r="Z25" i="9"/>
  <c r="AV24" i="9"/>
  <c r="AT24" i="9"/>
  <c r="AR24" i="9"/>
  <c r="AP24" i="9"/>
  <c r="AN24" i="9"/>
  <c r="AL24" i="9"/>
  <c r="AD24" i="9"/>
  <c r="AB24" i="9"/>
  <c r="Z24" i="9"/>
  <c r="AV23" i="9"/>
  <c r="AT23" i="9"/>
  <c r="AR23" i="9"/>
  <c r="AP23" i="9"/>
  <c r="AN23" i="9"/>
  <c r="AL23" i="9"/>
  <c r="AD23" i="9"/>
  <c r="AB23" i="9"/>
  <c r="Z23" i="9"/>
  <c r="AV22" i="9"/>
  <c r="AT22" i="9"/>
  <c r="AR22" i="9"/>
  <c r="AP22" i="9"/>
  <c r="AN22" i="9"/>
  <c r="AL22" i="9"/>
  <c r="AD22" i="9"/>
  <c r="AB22" i="9"/>
  <c r="Z22" i="9"/>
  <c r="AV21" i="9"/>
  <c r="AT21" i="9"/>
  <c r="AR21" i="9"/>
  <c r="AP21" i="9"/>
  <c r="AN21" i="9"/>
  <c r="AL21" i="9"/>
  <c r="AD21" i="9"/>
  <c r="AB21" i="9"/>
  <c r="Z21" i="9"/>
  <c r="AV20" i="9"/>
  <c r="AT20" i="9"/>
  <c r="AR20" i="9"/>
  <c r="AP20" i="9"/>
  <c r="AN20" i="9"/>
  <c r="AL20" i="9"/>
  <c r="AD20" i="9"/>
  <c r="AB20" i="9"/>
  <c r="Z20" i="9"/>
  <c r="AV19" i="9"/>
  <c r="AT19" i="9"/>
  <c r="AR19" i="9"/>
  <c r="AP19" i="9"/>
  <c r="AN19" i="9"/>
  <c r="AL19" i="9"/>
  <c r="AD19" i="9"/>
  <c r="AB19" i="9"/>
  <c r="Z19" i="9"/>
  <c r="AV18" i="9"/>
  <c r="AT18" i="9"/>
  <c r="AR18" i="9"/>
  <c r="AP18" i="9"/>
  <c r="AN18" i="9"/>
  <c r="AL18" i="9"/>
  <c r="AD18" i="9"/>
  <c r="AB18" i="9"/>
  <c r="Z18" i="9"/>
  <c r="AV17" i="9"/>
  <c r="AT17" i="9"/>
  <c r="AR17" i="9"/>
  <c r="AP17" i="9"/>
  <c r="AN17" i="9"/>
  <c r="AL17" i="9"/>
  <c r="AD17" i="9"/>
  <c r="AB17" i="9"/>
  <c r="Z17" i="9"/>
  <c r="AV16" i="9"/>
  <c r="AT16" i="9"/>
  <c r="AR16" i="9"/>
  <c r="AP16" i="9"/>
  <c r="AN16" i="9"/>
  <c r="AL16" i="9"/>
  <c r="AD16" i="9"/>
  <c r="AB16" i="9"/>
  <c r="Z16" i="9"/>
  <c r="AV15" i="9"/>
  <c r="AT15" i="9"/>
  <c r="AR15" i="9"/>
  <c r="AP15" i="9"/>
  <c r="AN15" i="9"/>
  <c r="AL15" i="9"/>
  <c r="AD15" i="9"/>
  <c r="AB15" i="9"/>
  <c r="Z15" i="9"/>
  <c r="AV14" i="9"/>
  <c r="AT14" i="9"/>
  <c r="AR14" i="9"/>
  <c r="AP14" i="9"/>
  <c r="AN14" i="9"/>
  <c r="AL14" i="9"/>
  <c r="AD14" i="9"/>
  <c r="AB14" i="9"/>
  <c r="Z14" i="9"/>
  <c r="AV13" i="9"/>
  <c r="AT13" i="9"/>
  <c r="AR13" i="9"/>
  <c r="AP13" i="9"/>
  <c r="AN13" i="9"/>
  <c r="AL13" i="9"/>
  <c r="AD13" i="9"/>
  <c r="AB13" i="9"/>
  <c r="Z13" i="9"/>
  <c r="AV12" i="9"/>
  <c r="AT12" i="9"/>
  <c r="AR12" i="9"/>
  <c r="AP12" i="9"/>
  <c r="AN12" i="9"/>
  <c r="AL12" i="9"/>
  <c r="AD12" i="9"/>
  <c r="AB12" i="9"/>
  <c r="Z12" i="9"/>
  <c r="AV11" i="9"/>
  <c r="AT11" i="9"/>
  <c r="AR11" i="9"/>
  <c r="AP11" i="9"/>
  <c r="AN11" i="9"/>
  <c r="AL11" i="9"/>
  <c r="AD11" i="9"/>
  <c r="AB11" i="9"/>
  <c r="Z11" i="9"/>
  <c r="AV10" i="9"/>
  <c r="AT10" i="9"/>
  <c r="AR10" i="9"/>
  <c r="AP10" i="9"/>
  <c r="AN10" i="9"/>
  <c r="AL10" i="9"/>
  <c r="AD10" i="9"/>
  <c r="AB10" i="9"/>
  <c r="Z10" i="9"/>
  <c r="AV9" i="9"/>
  <c r="AT9" i="9"/>
  <c r="AR9" i="9"/>
  <c r="AP9" i="9"/>
  <c r="AN9" i="9"/>
  <c r="AL9" i="9"/>
  <c r="AD9" i="9"/>
  <c r="AB9" i="9"/>
  <c r="Z9" i="9"/>
  <c r="AV8" i="9"/>
  <c r="AT8" i="9"/>
  <c r="AR8" i="9"/>
  <c r="AP8" i="9"/>
  <c r="AN8" i="9"/>
  <c r="AL8" i="9"/>
  <c r="AD8" i="9"/>
  <c r="AB8" i="9"/>
  <c r="Z8" i="9"/>
  <c r="AV7" i="9"/>
  <c r="AT7" i="9"/>
  <c r="AR7" i="9"/>
  <c r="AP7" i="9"/>
  <c r="AN7" i="9"/>
  <c r="AL7" i="9"/>
  <c r="AD7" i="9"/>
  <c r="AB7" i="9"/>
  <c r="Z7" i="9"/>
  <c r="AV6" i="9"/>
  <c r="AT6" i="9"/>
  <c r="AR6" i="9"/>
  <c r="AP6" i="9"/>
  <c r="AN6" i="9"/>
  <c r="AL6" i="9"/>
  <c r="AD6" i="9"/>
  <c r="AB6" i="9"/>
  <c r="Z6" i="9"/>
  <c r="AV5" i="9"/>
  <c r="AT5" i="9"/>
  <c r="AR5" i="9"/>
  <c r="AP5" i="9"/>
  <c r="AN5" i="9"/>
  <c r="AL5" i="9"/>
  <c r="AD5" i="9"/>
  <c r="AB5" i="9"/>
  <c r="Z5" i="9"/>
  <c r="AV4" i="9"/>
  <c r="AT4" i="9"/>
  <c r="AR4" i="9"/>
  <c r="AP4" i="9"/>
  <c r="AN4" i="9"/>
  <c r="AL4" i="9"/>
  <c r="AD4" i="9"/>
  <c r="AB4" i="9"/>
  <c r="Z4" i="9"/>
  <c r="C85" i="18"/>
  <c r="C84" i="18"/>
  <c r="C83" i="18"/>
  <c r="C82" i="18"/>
  <c r="C81" i="18"/>
  <c r="C76" i="18"/>
  <c r="AS53" i="9"/>
  <c r="AS52" i="9"/>
  <c r="AS51" i="9"/>
  <c r="AS50" i="9"/>
  <c r="AS49" i="9"/>
  <c r="AS48" i="9"/>
  <c r="AS47" i="9"/>
  <c r="AS46" i="9"/>
  <c r="AS45" i="9"/>
  <c r="AS44" i="9"/>
  <c r="AS43" i="9"/>
  <c r="AS42" i="9"/>
  <c r="AS41" i="9"/>
  <c r="AS40" i="9"/>
  <c r="AS39" i="9"/>
  <c r="AS38" i="9"/>
  <c r="AS37" i="9"/>
  <c r="AS36" i="9"/>
  <c r="AS35" i="9"/>
  <c r="AS34" i="9"/>
  <c r="AS33" i="9"/>
  <c r="AS32" i="9"/>
  <c r="AS31" i="9"/>
  <c r="AS30" i="9"/>
  <c r="AS29" i="9"/>
  <c r="A48" i="18"/>
  <c r="C44" i="18"/>
  <c r="C42" i="18"/>
  <c r="C41" i="18"/>
  <c r="C40" i="18"/>
  <c r="C39" i="18"/>
  <c r="C38" i="18"/>
  <c r="C33" i="18"/>
  <c r="AS6" i="9"/>
  <c r="A5" i="18"/>
  <c r="C1" i="18"/>
  <c r="C85" i="17"/>
  <c r="C84" i="17"/>
  <c r="C83" i="17"/>
  <c r="C82" i="17"/>
  <c r="C81" i="17"/>
  <c r="C76" i="17"/>
  <c r="AM32" i="9"/>
  <c r="A48" i="17"/>
  <c r="C44" i="17"/>
  <c r="C42" i="17"/>
  <c r="C41" i="17"/>
  <c r="C40" i="17"/>
  <c r="C39" i="17"/>
  <c r="C38" i="17"/>
  <c r="C33" i="17"/>
  <c r="AM26" i="9"/>
  <c r="AM24" i="9"/>
  <c r="A5" i="17"/>
  <c r="C1" i="17"/>
  <c r="C85" i="15"/>
  <c r="C84" i="15"/>
  <c r="C83" i="15"/>
  <c r="C82" i="15"/>
  <c r="C81" i="15"/>
  <c r="C76" i="15"/>
  <c r="A48" i="15"/>
  <c r="B47" i="15"/>
  <c r="C44" i="15"/>
  <c r="C42" i="15"/>
  <c r="C41" i="15"/>
  <c r="C40" i="15"/>
  <c r="C39" i="15"/>
  <c r="C38" i="15"/>
  <c r="C33" i="15"/>
  <c r="A5" i="15"/>
  <c r="C1" i="15"/>
  <c r="C85" i="14"/>
  <c r="C84" i="14"/>
  <c r="C83" i="14"/>
  <c r="C82" i="14"/>
  <c r="C81" i="14"/>
  <c r="C76" i="14"/>
  <c r="A48" i="14"/>
  <c r="C44" i="14"/>
  <c r="C42" i="14"/>
  <c r="C41" i="14"/>
  <c r="C40" i="14"/>
  <c r="C39" i="14"/>
  <c r="C38" i="14"/>
  <c r="C33" i="14"/>
  <c r="A5" i="14"/>
  <c r="C1" i="14"/>
  <c r="X53" i="9"/>
  <c r="V53" i="9"/>
  <c r="T53" i="9"/>
  <c r="X52" i="9"/>
  <c r="V52" i="9"/>
  <c r="T52" i="9"/>
  <c r="X51" i="9"/>
  <c r="V51" i="9"/>
  <c r="T51" i="9"/>
  <c r="X50" i="9"/>
  <c r="V50" i="9"/>
  <c r="T50" i="9"/>
  <c r="X49" i="9"/>
  <c r="V49" i="9"/>
  <c r="T49" i="9"/>
  <c r="X48" i="9"/>
  <c r="V48" i="9"/>
  <c r="T48" i="9"/>
  <c r="X47" i="9"/>
  <c r="V47" i="9"/>
  <c r="T47" i="9"/>
  <c r="X46" i="9"/>
  <c r="V46" i="9"/>
  <c r="T46" i="9"/>
  <c r="X45" i="9"/>
  <c r="V45" i="9"/>
  <c r="T45" i="9"/>
  <c r="X44" i="9"/>
  <c r="V44" i="9"/>
  <c r="T44" i="9"/>
  <c r="X43" i="9"/>
  <c r="V43" i="9"/>
  <c r="T43" i="9"/>
  <c r="X42" i="9"/>
  <c r="V42" i="9"/>
  <c r="T42" i="9"/>
  <c r="X41" i="9"/>
  <c r="V41" i="9"/>
  <c r="T41" i="9"/>
  <c r="X40" i="9"/>
  <c r="V40" i="9"/>
  <c r="T40" i="9"/>
  <c r="X39" i="9"/>
  <c r="V39" i="9"/>
  <c r="T39" i="9"/>
  <c r="X38" i="9"/>
  <c r="V38" i="9"/>
  <c r="T38" i="9"/>
  <c r="X37" i="9"/>
  <c r="V37" i="9"/>
  <c r="T37" i="9"/>
  <c r="X36" i="9"/>
  <c r="V36" i="9"/>
  <c r="T36" i="9"/>
  <c r="X35" i="9"/>
  <c r="V35" i="9"/>
  <c r="T35" i="9"/>
  <c r="X34" i="9"/>
  <c r="V34" i="9"/>
  <c r="T34" i="9"/>
  <c r="X33" i="9"/>
  <c r="V33" i="9"/>
  <c r="T33" i="9"/>
  <c r="X32" i="9"/>
  <c r="V32" i="9"/>
  <c r="T32" i="9"/>
  <c r="X31" i="9"/>
  <c r="V31" i="9"/>
  <c r="T31" i="9"/>
  <c r="X30" i="9"/>
  <c r="V30" i="9"/>
  <c r="T30" i="9"/>
  <c r="X29" i="9"/>
  <c r="V29" i="9"/>
  <c r="T29" i="9"/>
  <c r="X28" i="9"/>
  <c r="V28" i="9"/>
  <c r="T28" i="9"/>
  <c r="X27" i="9"/>
  <c r="V27" i="9"/>
  <c r="T27" i="9"/>
  <c r="X26" i="9"/>
  <c r="V26" i="9"/>
  <c r="T26" i="9"/>
  <c r="X25" i="9"/>
  <c r="V25" i="9"/>
  <c r="T25" i="9"/>
  <c r="X24" i="9"/>
  <c r="V24" i="9"/>
  <c r="T24" i="9"/>
  <c r="X23" i="9"/>
  <c r="V23" i="9"/>
  <c r="T23" i="9"/>
  <c r="X22" i="9"/>
  <c r="V22" i="9"/>
  <c r="T22" i="9"/>
  <c r="X21" i="9"/>
  <c r="V21" i="9"/>
  <c r="T21" i="9"/>
  <c r="X20" i="9"/>
  <c r="V20" i="9"/>
  <c r="T20" i="9"/>
  <c r="X19" i="9"/>
  <c r="V19" i="9"/>
  <c r="T19" i="9"/>
  <c r="X18" i="9"/>
  <c r="V18" i="9"/>
  <c r="T18" i="9"/>
  <c r="X17" i="9"/>
  <c r="V17" i="9"/>
  <c r="T17" i="9"/>
  <c r="X16" i="9"/>
  <c r="V16" i="9"/>
  <c r="T16" i="9"/>
  <c r="X15" i="9"/>
  <c r="V15" i="9"/>
  <c r="T15" i="9"/>
  <c r="X14" i="9"/>
  <c r="V14" i="9"/>
  <c r="T14" i="9"/>
  <c r="X13" i="9"/>
  <c r="V13" i="9"/>
  <c r="T13" i="9"/>
  <c r="X12" i="9"/>
  <c r="V12" i="9"/>
  <c r="T12" i="9"/>
  <c r="X11" i="9"/>
  <c r="V11" i="9"/>
  <c r="T11" i="9"/>
  <c r="X10" i="9"/>
  <c r="V10" i="9"/>
  <c r="T10" i="9"/>
  <c r="X9" i="9"/>
  <c r="V9" i="9"/>
  <c r="T9" i="9"/>
  <c r="X8" i="9"/>
  <c r="V8" i="9"/>
  <c r="T8" i="9"/>
  <c r="X7" i="9"/>
  <c r="V7" i="9"/>
  <c r="T7" i="9"/>
  <c r="X6" i="9"/>
  <c r="V6" i="9"/>
  <c r="T6" i="9"/>
  <c r="X5" i="9"/>
  <c r="V5" i="9"/>
  <c r="T5" i="9"/>
  <c r="X4" i="9"/>
  <c r="V4" i="9"/>
  <c r="T4" i="9"/>
  <c r="R53" i="9"/>
  <c r="P53" i="9"/>
  <c r="N53" i="9"/>
  <c r="R52" i="9"/>
  <c r="P52" i="9"/>
  <c r="N52" i="9"/>
  <c r="R51" i="9"/>
  <c r="P51" i="9"/>
  <c r="N51" i="9"/>
  <c r="R50" i="9"/>
  <c r="P50" i="9"/>
  <c r="N50" i="9"/>
  <c r="R49" i="9"/>
  <c r="P49" i="9"/>
  <c r="N49" i="9"/>
  <c r="R48" i="9"/>
  <c r="P48" i="9"/>
  <c r="N48" i="9"/>
  <c r="R47" i="9"/>
  <c r="P47" i="9"/>
  <c r="N47" i="9"/>
  <c r="R46" i="9"/>
  <c r="P46" i="9"/>
  <c r="N46" i="9"/>
  <c r="R45" i="9"/>
  <c r="P45" i="9"/>
  <c r="N45" i="9"/>
  <c r="R44" i="9"/>
  <c r="P44" i="9"/>
  <c r="N44" i="9"/>
  <c r="R43" i="9"/>
  <c r="P43" i="9"/>
  <c r="N43" i="9"/>
  <c r="R42" i="9"/>
  <c r="P42" i="9"/>
  <c r="N42" i="9"/>
  <c r="R41" i="9"/>
  <c r="P41" i="9"/>
  <c r="N41" i="9"/>
  <c r="R40" i="9"/>
  <c r="P40" i="9"/>
  <c r="N40" i="9"/>
  <c r="R39" i="9"/>
  <c r="P39" i="9"/>
  <c r="N39" i="9"/>
  <c r="R38" i="9"/>
  <c r="P38" i="9"/>
  <c r="N38" i="9"/>
  <c r="R37" i="9"/>
  <c r="P37" i="9"/>
  <c r="N37" i="9"/>
  <c r="R36" i="9"/>
  <c r="P36" i="9"/>
  <c r="N36" i="9"/>
  <c r="R35" i="9"/>
  <c r="P35" i="9"/>
  <c r="N35" i="9"/>
  <c r="R34" i="9"/>
  <c r="P34" i="9"/>
  <c r="N34" i="9"/>
  <c r="R33" i="9"/>
  <c r="P33" i="9"/>
  <c r="N33" i="9"/>
  <c r="R32" i="9"/>
  <c r="P32" i="9"/>
  <c r="N32" i="9"/>
  <c r="R31" i="9"/>
  <c r="P31" i="9"/>
  <c r="N31" i="9"/>
  <c r="R30" i="9"/>
  <c r="P30" i="9"/>
  <c r="N30" i="9"/>
  <c r="R29" i="9"/>
  <c r="P29" i="9"/>
  <c r="N29" i="9"/>
  <c r="R28" i="9"/>
  <c r="P28" i="9"/>
  <c r="N28" i="9"/>
  <c r="R27" i="9"/>
  <c r="P27" i="9"/>
  <c r="N27" i="9"/>
  <c r="R26" i="9"/>
  <c r="P26" i="9"/>
  <c r="N26" i="9"/>
  <c r="R25" i="9"/>
  <c r="P25" i="9"/>
  <c r="N25" i="9"/>
  <c r="R24" i="9"/>
  <c r="P24" i="9"/>
  <c r="N24" i="9"/>
  <c r="R23" i="9"/>
  <c r="P23" i="9"/>
  <c r="N23" i="9"/>
  <c r="R22" i="9"/>
  <c r="P22" i="9"/>
  <c r="N22" i="9"/>
  <c r="R21" i="9"/>
  <c r="P21" i="9"/>
  <c r="N21" i="9"/>
  <c r="R20" i="9"/>
  <c r="P20" i="9"/>
  <c r="N20" i="9"/>
  <c r="R19" i="9"/>
  <c r="P19" i="9"/>
  <c r="N19" i="9"/>
  <c r="R18" i="9"/>
  <c r="P18" i="9"/>
  <c r="N18" i="9"/>
  <c r="R17" i="9"/>
  <c r="P17" i="9"/>
  <c r="N17" i="9"/>
  <c r="R16" i="9"/>
  <c r="P16" i="9"/>
  <c r="N16" i="9"/>
  <c r="R15" i="9"/>
  <c r="P15" i="9"/>
  <c r="N15" i="9"/>
  <c r="R14" i="9"/>
  <c r="P14" i="9"/>
  <c r="N14" i="9"/>
  <c r="R13" i="9"/>
  <c r="P13" i="9"/>
  <c r="N13" i="9"/>
  <c r="R12" i="9"/>
  <c r="P12" i="9"/>
  <c r="N12" i="9"/>
  <c r="R11" i="9"/>
  <c r="P11" i="9"/>
  <c r="N11" i="9"/>
  <c r="R10" i="9"/>
  <c r="P10" i="9"/>
  <c r="N10" i="9"/>
  <c r="R9" i="9"/>
  <c r="P9" i="9"/>
  <c r="N9" i="9"/>
  <c r="R8" i="9"/>
  <c r="P8" i="9"/>
  <c r="N8" i="9"/>
  <c r="R7" i="9"/>
  <c r="P7" i="9"/>
  <c r="N7" i="9"/>
  <c r="R6" i="9"/>
  <c r="P6" i="9"/>
  <c r="N6" i="9"/>
  <c r="R5" i="9"/>
  <c r="P5" i="9"/>
  <c r="N5" i="9"/>
  <c r="R4" i="9"/>
  <c r="P4" i="9"/>
  <c r="N4" i="9"/>
  <c r="C85" i="13"/>
  <c r="C84" i="13"/>
  <c r="C83" i="13"/>
  <c r="C82" i="13"/>
  <c r="C81" i="13"/>
  <c r="C76" i="13"/>
  <c r="A48" i="13"/>
  <c r="C44" i="13"/>
  <c r="C42" i="13"/>
  <c r="C41" i="13"/>
  <c r="C40" i="13"/>
  <c r="C39" i="13"/>
  <c r="C38" i="13"/>
  <c r="C33" i="13"/>
  <c r="A5" i="13"/>
  <c r="F36" i="13" s="1"/>
  <c r="C17" i="5" s="1"/>
  <c r="C1" i="13"/>
  <c r="C85" i="12"/>
  <c r="C84" i="12"/>
  <c r="C83" i="12"/>
  <c r="C82" i="12"/>
  <c r="C81" i="12"/>
  <c r="C76" i="12"/>
  <c r="O43" i="9"/>
  <c r="A48" i="12"/>
  <c r="C44" i="12"/>
  <c r="C42" i="12"/>
  <c r="C41" i="12"/>
  <c r="C40" i="12"/>
  <c r="C39" i="12"/>
  <c r="C38" i="12"/>
  <c r="C33" i="12"/>
  <c r="A5" i="12"/>
  <c r="C1" i="12"/>
  <c r="L53" i="9"/>
  <c r="J53" i="9"/>
  <c r="H53" i="9"/>
  <c r="L52" i="9"/>
  <c r="J52" i="9"/>
  <c r="H52" i="9"/>
  <c r="L51" i="9"/>
  <c r="J51" i="9"/>
  <c r="H51" i="9"/>
  <c r="L50" i="9"/>
  <c r="J50" i="9"/>
  <c r="H50" i="9"/>
  <c r="L49" i="9"/>
  <c r="J49" i="9"/>
  <c r="H49" i="9"/>
  <c r="L48" i="9"/>
  <c r="J48" i="9"/>
  <c r="H48" i="9"/>
  <c r="L47" i="9"/>
  <c r="J47" i="9"/>
  <c r="H47" i="9"/>
  <c r="L46" i="9"/>
  <c r="J46" i="9"/>
  <c r="H46" i="9"/>
  <c r="L45" i="9"/>
  <c r="J45" i="9"/>
  <c r="H45" i="9"/>
  <c r="L44" i="9"/>
  <c r="J44" i="9"/>
  <c r="H44" i="9"/>
  <c r="L43" i="9"/>
  <c r="J43" i="9"/>
  <c r="H43" i="9"/>
  <c r="L42" i="9"/>
  <c r="J42" i="9"/>
  <c r="H42" i="9"/>
  <c r="L41" i="9"/>
  <c r="J41" i="9"/>
  <c r="H41" i="9"/>
  <c r="L40" i="9"/>
  <c r="J40" i="9"/>
  <c r="H40" i="9"/>
  <c r="L39" i="9"/>
  <c r="J39" i="9"/>
  <c r="H39" i="9"/>
  <c r="L38" i="9"/>
  <c r="J38" i="9"/>
  <c r="H38" i="9"/>
  <c r="L37" i="9"/>
  <c r="J37" i="9"/>
  <c r="H37" i="9"/>
  <c r="L36" i="9"/>
  <c r="J36" i="9"/>
  <c r="H36" i="9"/>
  <c r="L35" i="9"/>
  <c r="J35" i="9"/>
  <c r="H35" i="9"/>
  <c r="L34" i="9"/>
  <c r="J34" i="9"/>
  <c r="H34" i="9"/>
  <c r="L33" i="9"/>
  <c r="J33" i="9"/>
  <c r="H33" i="9"/>
  <c r="L32" i="9"/>
  <c r="J32" i="9"/>
  <c r="H32" i="9"/>
  <c r="L31" i="9"/>
  <c r="J31" i="9"/>
  <c r="H31" i="9"/>
  <c r="L30" i="9"/>
  <c r="J30" i="9"/>
  <c r="H30" i="9"/>
  <c r="L29" i="9"/>
  <c r="J29" i="9"/>
  <c r="H29" i="9"/>
  <c r="L28" i="9"/>
  <c r="J28" i="9"/>
  <c r="H28" i="9"/>
  <c r="L27" i="9"/>
  <c r="J27" i="9"/>
  <c r="H27" i="9"/>
  <c r="L26" i="9"/>
  <c r="J26" i="9"/>
  <c r="H26" i="9"/>
  <c r="L25" i="9"/>
  <c r="J25" i="9"/>
  <c r="H25" i="9"/>
  <c r="L24" i="9"/>
  <c r="J24" i="9"/>
  <c r="H24" i="9"/>
  <c r="L23" i="9"/>
  <c r="J23" i="9"/>
  <c r="H23" i="9"/>
  <c r="L22" i="9"/>
  <c r="J22" i="9"/>
  <c r="H22" i="9"/>
  <c r="L21" i="9"/>
  <c r="J21" i="9"/>
  <c r="H21" i="9"/>
  <c r="L20" i="9"/>
  <c r="J20" i="9"/>
  <c r="H20" i="9"/>
  <c r="L19" i="9"/>
  <c r="J19" i="9"/>
  <c r="H19" i="9"/>
  <c r="L18" i="9"/>
  <c r="J18" i="9"/>
  <c r="H18" i="9"/>
  <c r="L17" i="9"/>
  <c r="J17" i="9"/>
  <c r="H17" i="9"/>
  <c r="L16" i="9"/>
  <c r="J16" i="9"/>
  <c r="H16" i="9"/>
  <c r="L15" i="9"/>
  <c r="J15" i="9"/>
  <c r="H15" i="9"/>
  <c r="L14" i="9"/>
  <c r="J14" i="9"/>
  <c r="H14" i="9"/>
  <c r="L13" i="9"/>
  <c r="J13" i="9"/>
  <c r="H13" i="9"/>
  <c r="L12" i="9"/>
  <c r="J12" i="9"/>
  <c r="H12" i="9"/>
  <c r="L11" i="9"/>
  <c r="J11" i="9"/>
  <c r="H11" i="9"/>
  <c r="L10" i="9"/>
  <c r="J10" i="9"/>
  <c r="H10" i="9"/>
  <c r="L9" i="9"/>
  <c r="J9" i="9"/>
  <c r="H9" i="9"/>
  <c r="L8" i="9"/>
  <c r="J8" i="9"/>
  <c r="H8" i="9"/>
  <c r="L7" i="9"/>
  <c r="J7" i="9"/>
  <c r="H7" i="9"/>
  <c r="L6" i="9"/>
  <c r="J6" i="9"/>
  <c r="H6" i="9"/>
  <c r="L5" i="9"/>
  <c r="J5" i="9"/>
  <c r="H5" i="9"/>
  <c r="L4" i="9"/>
  <c r="J4" i="9"/>
  <c r="H4" i="9"/>
  <c r="E15" i="5"/>
  <c r="B47" i="10"/>
  <c r="C85" i="10"/>
  <c r="C84" i="10"/>
  <c r="C83" i="10"/>
  <c r="C82" i="10"/>
  <c r="C81" i="10"/>
  <c r="C76" i="10"/>
  <c r="A48" i="10"/>
  <c r="C44" i="10"/>
  <c r="C42" i="10"/>
  <c r="C41" i="10"/>
  <c r="C40" i="10"/>
  <c r="C39" i="10"/>
  <c r="C38" i="10"/>
  <c r="C33" i="10"/>
  <c r="I16" i="9"/>
  <c r="A5" i="10"/>
  <c r="C1" i="10"/>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D5" i="9"/>
  <c r="D4"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B4" i="9"/>
  <c r="J6" i="5"/>
  <c r="G12" i="5"/>
  <c r="J12" i="5" s="1"/>
  <c r="G13" i="5"/>
  <c r="J13" i="5" s="1"/>
  <c r="J9" i="5"/>
  <c r="J8" i="5"/>
  <c r="J7" i="5"/>
  <c r="B8" i="5"/>
  <c r="B95" i="5" s="1"/>
  <c r="C4" i="5"/>
  <c r="C104" i="5" s="1"/>
  <c r="C85" i="7"/>
  <c r="C84" i="7"/>
  <c r="C83" i="7"/>
  <c r="C82" i="7"/>
  <c r="C81" i="7"/>
  <c r="C76" i="7"/>
  <c r="C44" i="7"/>
  <c r="C42" i="7"/>
  <c r="C41" i="7"/>
  <c r="C40" i="7"/>
  <c r="C39" i="7"/>
  <c r="C38" i="7"/>
  <c r="C33" i="7"/>
  <c r="C1" i="7"/>
  <c r="G65" i="5"/>
  <c r="J65" i="5" s="1"/>
  <c r="G64" i="5"/>
  <c r="J64" i="5" s="1"/>
  <c r="G62" i="5"/>
  <c r="J62" i="5" s="1"/>
  <c r="G61" i="5"/>
  <c r="J61" i="5" s="1"/>
  <c r="G53" i="5"/>
  <c r="J53" i="5" s="1"/>
  <c r="G51" i="5"/>
  <c r="J51" i="5" s="1"/>
  <c r="G50" i="5"/>
  <c r="J50" i="5" s="1"/>
  <c r="G48" i="5"/>
  <c r="J48" i="5" s="1"/>
  <c r="G34" i="5"/>
  <c r="J34" i="5" s="1"/>
  <c r="G41" i="5"/>
  <c r="J41" i="5" s="1"/>
  <c r="G38" i="5"/>
  <c r="J38" i="5" s="1"/>
  <c r="G37" i="5"/>
  <c r="J37" i="5" s="1"/>
  <c r="G36" i="5"/>
  <c r="J36" i="5" s="1"/>
  <c r="G33" i="5"/>
  <c r="J33" i="5" s="1"/>
  <c r="G32" i="5"/>
  <c r="J32" i="5" s="1"/>
  <c r="G26" i="5"/>
  <c r="J26" i="5" s="1"/>
  <c r="G24" i="5"/>
  <c r="J24" i="5" s="1"/>
  <c r="G23" i="5"/>
  <c r="J23" i="5" s="1"/>
  <c r="G22" i="5"/>
  <c r="J22" i="5" s="1"/>
  <c r="G20" i="5"/>
  <c r="J20" i="5" s="1"/>
  <c r="G21" i="5"/>
  <c r="J21" i="5" s="1"/>
  <c r="G25" i="5"/>
  <c r="J25" i="5" s="1"/>
  <c r="G35" i="5"/>
  <c r="J35" i="5" s="1"/>
  <c r="G40" i="5"/>
  <c r="J40" i="5" s="1"/>
  <c r="G47" i="5"/>
  <c r="J47" i="5" s="1"/>
  <c r="G49" i="5"/>
  <c r="J49" i="5" s="1"/>
  <c r="G52" i="5"/>
  <c r="J52" i="5" s="1"/>
  <c r="G60" i="5"/>
  <c r="J60" i="5" s="1"/>
  <c r="G63" i="5"/>
  <c r="J63" i="5" s="1"/>
  <c r="AR24" i="29"/>
  <c r="AR32" i="29"/>
  <c r="F36" i="14"/>
  <c r="C28" i="5" s="1"/>
  <c r="BL20" i="29"/>
  <c r="E28" i="5"/>
  <c r="I8" i="6" s="1"/>
  <c r="E29" i="5"/>
  <c r="E30" i="5"/>
  <c r="I10" i="6" s="1"/>
  <c r="E31" i="5"/>
  <c r="F31" i="30"/>
  <c r="F36" i="12" l="1"/>
  <c r="C16" i="5" s="1"/>
  <c r="G16" i="5" s="1"/>
  <c r="J16" i="5" s="1"/>
  <c r="F36" i="18"/>
  <c r="C31" i="5" s="1"/>
  <c r="L42" i="8" s="1"/>
  <c r="F31" i="24"/>
  <c r="C55" i="5" s="1"/>
  <c r="M36" i="8" s="1"/>
  <c r="E45" i="5"/>
  <c r="D14" i="6" s="1"/>
  <c r="E43" i="5"/>
  <c r="D12" i="6" s="1"/>
  <c r="I11" i="6"/>
  <c r="E58" i="5"/>
  <c r="D11" i="6"/>
  <c r="E46" i="5"/>
  <c r="F31" i="23"/>
  <c r="C45" i="5" s="1"/>
  <c r="G45" i="5" s="1"/>
  <c r="F31" i="25"/>
  <c r="C56" i="5" s="1"/>
  <c r="M38" i="8" s="1"/>
  <c r="F31" i="27"/>
  <c r="C57" i="5" s="1"/>
  <c r="M40" i="8" s="1"/>
  <c r="E56" i="5"/>
  <c r="I13" i="6" s="1"/>
  <c r="I9" i="6"/>
  <c r="E44" i="5"/>
  <c r="D13" i="6" s="1"/>
  <c r="F13" i="6" s="1"/>
  <c r="D9" i="6"/>
  <c r="G17" i="5"/>
  <c r="J17" i="5" s="1"/>
  <c r="E11" i="6"/>
  <c r="BB25" i="29"/>
  <c r="AR5" i="29"/>
  <c r="AR23" i="29"/>
  <c r="F36" i="17"/>
  <c r="C30" i="5" s="1"/>
  <c r="K38" i="8"/>
  <c r="G44" i="5"/>
  <c r="F31" i="19"/>
  <c r="C43" i="5" s="1"/>
  <c r="F36" i="15"/>
  <c r="L36" i="8"/>
  <c r="G28" i="5"/>
  <c r="J42" i="8"/>
  <c r="F36" i="10"/>
  <c r="C15" i="5" s="1"/>
  <c r="F36" i="7"/>
  <c r="C14" i="5" s="1"/>
  <c r="AR22" i="29"/>
  <c r="BL28" i="29"/>
  <c r="BB24" i="29"/>
  <c r="AR14" i="29"/>
  <c r="AR4" i="29"/>
  <c r="AR18" i="29"/>
  <c r="BL9" i="29"/>
  <c r="BL17" i="29"/>
  <c r="BB30" i="29"/>
  <c r="BB29" i="29"/>
  <c r="BL33" i="29"/>
  <c r="BB5" i="29"/>
  <c r="BB19" i="29"/>
  <c r="BL31" i="29"/>
  <c r="BL4" i="29"/>
  <c r="AR12" i="29"/>
  <c r="BL12" i="29"/>
  <c r="E55" i="5"/>
  <c r="I12" i="6" s="1"/>
  <c r="E57" i="5"/>
  <c r="I14" i="6" s="1"/>
  <c r="AR8" i="29"/>
  <c r="BL25" i="29"/>
  <c r="BB21" i="29"/>
  <c r="BB28" i="29"/>
  <c r="BL10" i="29"/>
  <c r="AR10" i="29"/>
  <c r="BB16" i="29"/>
  <c r="BB26" i="29"/>
  <c r="BB23" i="29"/>
  <c r="C28" i="9"/>
  <c r="J40" i="8" l="1"/>
  <c r="E10" i="6"/>
  <c r="G55" i="5"/>
  <c r="J12" i="6" s="1"/>
  <c r="K12" i="6" s="1"/>
  <c r="G31" i="5"/>
  <c r="J31" i="5" s="1"/>
  <c r="M44" i="8"/>
  <c r="D15" i="6"/>
  <c r="F15" i="6" s="1"/>
  <c r="J46" i="5"/>
  <c r="J58" i="5"/>
  <c r="I15" i="6"/>
  <c r="K15" i="6" s="1"/>
  <c r="G56" i="5"/>
  <c r="J56" i="5" s="1"/>
  <c r="E14" i="6"/>
  <c r="F14" i="6" s="1"/>
  <c r="K40" i="8"/>
  <c r="G57" i="5"/>
  <c r="J14" i="6" s="1"/>
  <c r="K14" i="6" s="1"/>
  <c r="J44" i="5"/>
  <c r="K36" i="8"/>
  <c r="E12" i="6"/>
  <c r="F12" i="6" s="1"/>
  <c r="J28" i="5"/>
  <c r="J8" i="6"/>
  <c r="J38" i="8"/>
  <c r="E9" i="6"/>
  <c r="J36" i="8"/>
  <c r="E8" i="6"/>
  <c r="G30" i="5"/>
  <c r="C29" i="5"/>
  <c r="G29" i="5" s="1"/>
  <c r="J9" i="6" s="1"/>
  <c r="K9" i="6" s="1"/>
  <c r="G14" i="5"/>
  <c r="J14" i="5" s="1"/>
  <c r="G15" i="5"/>
  <c r="F11" i="6"/>
  <c r="G43" i="5"/>
  <c r="J43" i="5" s="1"/>
  <c r="J45" i="5"/>
  <c r="J55" i="5" l="1"/>
  <c r="J44" i="8"/>
  <c r="J11" i="6"/>
  <c r="K11" i="6" s="1"/>
  <c r="K44" i="8"/>
  <c r="E16" i="6"/>
  <c r="J57" i="5"/>
  <c r="J13" i="6"/>
  <c r="K13" i="6" s="1"/>
  <c r="J30" i="5"/>
  <c r="J10" i="6"/>
  <c r="K10" i="6" s="1"/>
  <c r="K8" i="6"/>
  <c r="G39" i="5"/>
  <c r="F10" i="6" s="1"/>
  <c r="J29" i="5"/>
  <c r="L38" i="8"/>
  <c r="L44" i="8" s="1"/>
  <c r="F8" i="6"/>
  <c r="J15" i="5"/>
  <c r="G54" i="5"/>
  <c r="F9" i="6" s="1"/>
  <c r="K16" i="6" l="1"/>
  <c r="J16" i="6"/>
  <c r="F16" i="6"/>
  <c r="J66" i="5"/>
  <c r="E68" i="5" s="1"/>
  <c r="I17" i="6" l="1"/>
  <c r="D100" i="5"/>
</calcChain>
</file>

<file path=xl/sharedStrings.xml><?xml version="1.0" encoding="utf-8"?>
<sst xmlns="http://schemas.openxmlformats.org/spreadsheetml/2006/main" count="1374" uniqueCount="214">
  <si>
    <t>複</t>
    <rPh sb="0" eb="1">
      <t>フク</t>
    </rPh>
    <phoneticPr fontId="4"/>
  </si>
  <si>
    <t>種　　目</t>
    <rPh sb="0" eb="1">
      <t>タネ</t>
    </rPh>
    <rPh sb="3" eb="4">
      <t>メ</t>
    </rPh>
    <phoneticPr fontId="4"/>
  </si>
  <si>
    <t>数</t>
    <rPh sb="0" eb="1">
      <t>カズ</t>
    </rPh>
    <phoneticPr fontId="4"/>
  </si>
  <si>
    <t>金　　　　　　額</t>
    <rPh sb="0" eb="1">
      <t>キン</t>
    </rPh>
    <rPh sb="7" eb="8">
      <t>ガク</t>
    </rPh>
    <phoneticPr fontId="4"/>
  </si>
  <si>
    <t>単</t>
    <rPh sb="0" eb="1">
      <t>タン</t>
    </rPh>
    <phoneticPr fontId="4"/>
  </si>
  <si>
    <t>名</t>
    <rPh sb="0" eb="1">
      <t>メイ</t>
    </rPh>
    <phoneticPr fontId="4"/>
  </si>
  <si>
    <t>円</t>
    <rPh sb="0" eb="1">
      <t>エン</t>
    </rPh>
    <phoneticPr fontId="4"/>
  </si>
  <si>
    <t>組</t>
    <rPh sb="0" eb="1">
      <t>ク</t>
    </rPh>
    <phoneticPr fontId="4"/>
  </si>
  <si>
    <t>×</t>
    <phoneticPr fontId="4"/>
  </si>
  <si>
    <t>＝</t>
    <phoneticPr fontId="4"/>
  </si>
  <si>
    <t>合　　　　　計</t>
    <rPh sb="0" eb="1">
      <t>ゴウ</t>
    </rPh>
    <rPh sb="6" eb="7">
      <t>ケイ</t>
    </rPh>
    <phoneticPr fontId="4"/>
  </si>
  <si>
    <t>×</t>
    <phoneticPr fontId="4"/>
  </si>
  <si>
    <t>＝</t>
    <phoneticPr fontId="4"/>
  </si>
  <si>
    <t>上記の通り、参加料合計</t>
    <rPh sb="0" eb="2">
      <t>ジョウキ</t>
    </rPh>
    <rPh sb="3" eb="4">
      <t>トオ</t>
    </rPh>
    <rPh sb="6" eb="8">
      <t>サンカ</t>
    </rPh>
    <rPh sb="8" eb="9">
      <t>リョウ</t>
    </rPh>
    <rPh sb="9" eb="11">
      <t>ゴウケイ</t>
    </rPh>
    <phoneticPr fontId="4"/>
  </si>
  <si>
    <t>\</t>
    <phoneticPr fontId="4"/>
  </si>
  <si>
    <t>住所：</t>
    <rPh sb="0" eb="2">
      <t>ジュウショ</t>
    </rPh>
    <phoneticPr fontId="4"/>
  </si>
  <si>
    <t>氏名：</t>
    <rPh sb="0" eb="2">
      <t>シメイ</t>
    </rPh>
    <phoneticPr fontId="4"/>
  </si>
  <si>
    <t>団体名</t>
    <rPh sb="0" eb="2">
      <t>ダンタイ</t>
    </rPh>
    <rPh sb="2" eb="3">
      <t>メイ</t>
    </rPh>
    <phoneticPr fontId="4"/>
  </si>
  <si>
    <t>一般男子(A)</t>
    <rPh sb="0" eb="2">
      <t>イッパン</t>
    </rPh>
    <rPh sb="2" eb="4">
      <t>ダンシ</t>
    </rPh>
    <phoneticPr fontId="4"/>
  </si>
  <si>
    <t>一般男子(B-C)</t>
    <rPh sb="0" eb="2">
      <t>イッパン</t>
    </rPh>
    <rPh sb="2" eb="4">
      <t>ダンシ</t>
    </rPh>
    <phoneticPr fontId="4"/>
  </si>
  <si>
    <t>中学男子(C)</t>
    <rPh sb="0" eb="1">
      <t>チュウ</t>
    </rPh>
    <rPh sb="1" eb="2">
      <t>ガク</t>
    </rPh>
    <phoneticPr fontId="4"/>
  </si>
  <si>
    <t>中学男子(D)</t>
    <rPh sb="0" eb="1">
      <t>チュウ</t>
    </rPh>
    <rPh sb="1" eb="2">
      <t>ガク</t>
    </rPh>
    <phoneticPr fontId="4"/>
  </si>
  <si>
    <t>中学男子(E)</t>
    <rPh sb="0" eb="1">
      <t>チュウ</t>
    </rPh>
    <rPh sb="1" eb="2">
      <t>ガク</t>
    </rPh>
    <phoneticPr fontId="4"/>
  </si>
  <si>
    <t>小学男子(B)</t>
    <rPh sb="0" eb="2">
      <t>ショウガク</t>
    </rPh>
    <rPh sb="2" eb="4">
      <t>ダンシ</t>
    </rPh>
    <phoneticPr fontId="4"/>
  </si>
  <si>
    <t>小学男子(C)</t>
    <rPh sb="0" eb="2">
      <t>ショウガク</t>
    </rPh>
    <rPh sb="2" eb="4">
      <t>ダンシ</t>
    </rPh>
    <phoneticPr fontId="4"/>
  </si>
  <si>
    <t>小学男子(D)</t>
    <rPh sb="0" eb="2">
      <t>ショウガク</t>
    </rPh>
    <rPh sb="2" eb="4">
      <t>ダンシ</t>
    </rPh>
    <phoneticPr fontId="4"/>
  </si>
  <si>
    <t>小学男子(E)</t>
    <rPh sb="0" eb="2">
      <t>ショウガク</t>
    </rPh>
    <rPh sb="2" eb="4">
      <t>ダンシ</t>
    </rPh>
    <phoneticPr fontId="4"/>
  </si>
  <si>
    <t>一般女子(A)</t>
    <rPh sb="0" eb="4">
      <t>イッパンジョシ</t>
    </rPh>
    <phoneticPr fontId="4"/>
  </si>
  <si>
    <t>一般女子(B-C)</t>
    <rPh sb="0" eb="4">
      <t>イッパンジョシ</t>
    </rPh>
    <phoneticPr fontId="4"/>
  </si>
  <si>
    <t>小学女子(B)</t>
    <rPh sb="0" eb="2">
      <t>ショウガク</t>
    </rPh>
    <rPh sb="2" eb="4">
      <t>ジョシ</t>
    </rPh>
    <phoneticPr fontId="4"/>
  </si>
  <si>
    <t>小学女子(C)</t>
    <rPh sb="0" eb="2">
      <t>ショウガク</t>
    </rPh>
    <rPh sb="2" eb="4">
      <t>ジョシ</t>
    </rPh>
    <phoneticPr fontId="4"/>
  </si>
  <si>
    <t>小学女子(D)</t>
    <rPh sb="0" eb="2">
      <t>ショウガク</t>
    </rPh>
    <rPh sb="2" eb="4">
      <t>ジョシ</t>
    </rPh>
    <phoneticPr fontId="4"/>
  </si>
  <si>
    <t>中学男子（C）</t>
    <rPh sb="0" eb="2">
      <t>チュウガク</t>
    </rPh>
    <rPh sb="2" eb="4">
      <t>ダンシ</t>
    </rPh>
    <phoneticPr fontId="4"/>
  </si>
  <si>
    <t>中学男子（D）</t>
    <rPh sb="0" eb="2">
      <t>チュウガク</t>
    </rPh>
    <rPh sb="2" eb="4">
      <t>ダンシ</t>
    </rPh>
    <phoneticPr fontId="4"/>
  </si>
  <si>
    <t>中学女子（B）</t>
    <rPh sb="0" eb="4">
      <t>チュウガクジョシ</t>
    </rPh>
    <phoneticPr fontId="4"/>
  </si>
  <si>
    <t>中学女子（C）</t>
    <rPh sb="0" eb="4">
      <t>チュウガクジョシ</t>
    </rPh>
    <phoneticPr fontId="4"/>
  </si>
  <si>
    <t>中学女子（D）</t>
    <rPh sb="0" eb="4">
      <t>チュウガクジョシ</t>
    </rPh>
    <phoneticPr fontId="4"/>
  </si>
  <si>
    <t>参　加　費　納　入　票</t>
    <rPh sb="0" eb="1">
      <t>サン</t>
    </rPh>
    <rPh sb="2" eb="3">
      <t>カ</t>
    </rPh>
    <rPh sb="4" eb="5">
      <t>ヒ</t>
    </rPh>
    <rPh sb="6" eb="7">
      <t>オサメ</t>
    </rPh>
    <rPh sb="8" eb="9">
      <t>ニュウ</t>
    </rPh>
    <rPh sb="10" eb="11">
      <t>ヒョウ</t>
    </rPh>
    <phoneticPr fontId="4"/>
  </si>
  <si>
    <t>備考</t>
    <rPh sb="0" eb="2">
      <t>ビコウ</t>
    </rPh>
    <phoneticPr fontId="4"/>
  </si>
  <si>
    <t>Ｎｏ．</t>
    <phoneticPr fontId="16"/>
  </si>
  <si>
    <t>大会名：</t>
    <rPh sb="0" eb="2">
      <t>タイカイ</t>
    </rPh>
    <rPh sb="2" eb="3">
      <t>メイ</t>
    </rPh>
    <phoneticPr fontId="4"/>
  </si>
  <si>
    <t>項目：</t>
    <rPh sb="0" eb="2">
      <t>コウモク</t>
    </rPh>
    <phoneticPr fontId="4"/>
  </si>
  <si>
    <t>大会参加料</t>
    <rPh sb="0" eb="2">
      <t>タイカイ</t>
    </rPh>
    <rPh sb="2" eb="5">
      <t>サンカリョウ</t>
    </rPh>
    <phoneticPr fontId="4"/>
  </si>
  <si>
    <t>団体名：</t>
    <rPh sb="0" eb="2">
      <t>ダンタイ</t>
    </rPh>
    <rPh sb="2" eb="3">
      <t>メイ</t>
    </rPh>
    <phoneticPr fontId="4"/>
  </si>
  <si>
    <t>責任者：</t>
    <rPh sb="0" eb="3">
      <t>セキニンシャ</t>
    </rPh>
    <phoneticPr fontId="16"/>
  </si>
  <si>
    <t>参加料</t>
    <rPh sb="0" eb="3">
      <t>サンカリョウ</t>
    </rPh>
    <phoneticPr fontId="4"/>
  </si>
  <si>
    <t>人数</t>
    <rPh sb="0" eb="2">
      <t>ニンズウ</t>
    </rPh>
    <phoneticPr fontId="4"/>
  </si>
  <si>
    <t>合計</t>
    <rPh sb="0" eb="2">
      <t>ゴウケイ</t>
    </rPh>
    <phoneticPr fontId="4"/>
  </si>
  <si>
    <t>大会名</t>
    <rPh sb="0" eb="2">
      <t>タイカイ</t>
    </rPh>
    <rPh sb="2" eb="3">
      <t>メイ</t>
    </rPh>
    <phoneticPr fontId="4"/>
  </si>
  <si>
    <t>大会名</t>
    <rPh sb="0" eb="2">
      <t>タイカイ</t>
    </rPh>
    <rPh sb="2" eb="3">
      <t>メイ</t>
    </rPh>
    <phoneticPr fontId="17"/>
  </si>
  <si>
    <t>下記の通り申し込みを行います。</t>
    <rPh sb="0" eb="2">
      <t>カキ</t>
    </rPh>
    <rPh sb="3" eb="4">
      <t>トオ</t>
    </rPh>
    <rPh sb="5" eb="6">
      <t>モウ</t>
    </rPh>
    <rPh sb="7" eb="8">
      <t>コ</t>
    </rPh>
    <rPh sb="10" eb="11">
      <t>オコナ</t>
    </rPh>
    <phoneticPr fontId="17"/>
  </si>
  <si>
    <t>種目</t>
    <rPh sb="0" eb="2">
      <t>シュモク</t>
    </rPh>
    <phoneticPr fontId="17"/>
  </si>
  <si>
    <t>Ｎｏ</t>
    <phoneticPr fontId="17"/>
  </si>
  <si>
    <t>選手氏名</t>
    <rPh sb="0" eb="2">
      <t>センシュ</t>
    </rPh>
    <rPh sb="2" eb="4">
      <t>シメイ</t>
    </rPh>
    <phoneticPr fontId="17"/>
  </si>
  <si>
    <t>学年</t>
    <rPh sb="0" eb="2">
      <t>ガクネン</t>
    </rPh>
    <phoneticPr fontId="17"/>
  </si>
  <si>
    <t>登録番号</t>
    <rPh sb="0" eb="2">
      <t>トウロク</t>
    </rPh>
    <rPh sb="2" eb="4">
      <t>バンゴウ</t>
    </rPh>
    <phoneticPr fontId="17"/>
  </si>
  <si>
    <t>主な実績</t>
    <rPh sb="0" eb="1">
      <t>オモ</t>
    </rPh>
    <rPh sb="2" eb="4">
      <t>ジッセキ</t>
    </rPh>
    <phoneticPr fontId="17"/>
  </si>
  <si>
    <t>上記選手は</t>
    <rPh sb="0" eb="2">
      <t>ジョウキ</t>
    </rPh>
    <rPh sb="2" eb="4">
      <t>センシュ</t>
    </rPh>
    <phoneticPr fontId="17"/>
  </si>
  <si>
    <t>　　　（財）日本バドミントン協会に登録済みの者であり、本大会に出場します。</t>
    <rPh sb="4" eb="5">
      <t>ザイ</t>
    </rPh>
    <rPh sb="6" eb="8">
      <t>ニホン</t>
    </rPh>
    <rPh sb="14" eb="16">
      <t>キョウカイ</t>
    </rPh>
    <rPh sb="17" eb="19">
      <t>トウロク</t>
    </rPh>
    <rPh sb="19" eb="20">
      <t>ズ</t>
    </rPh>
    <rPh sb="22" eb="23">
      <t>モノ</t>
    </rPh>
    <rPh sb="27" eb="30">
      <t>ホンタイカイ</t>
    </rPh>
    <rPh sb="31" eb="33">
      <t>シュツジョウ</t>
    </rPh>
    <phoneticPr fontId="17"/>
  </si>
  <si>
    <t>団体名</t>
    <rPh sb="0" eb="2">
      <t>ダンタイ</t>
    </rPh>
    <rPh sb="2" eb="3">
      <t>メイ</t>
    </rPh>
    <phoneticPr fontId="17"/>
  </si>
  <si>
    <t>申し込み責任者</t>
    <rPh sb="0" eb="1">
      <t>モウ</t>
    </rPh>
    <rPh sb="2" eb="3">
      <t>コ</t>
    </rPh>
    <rPh sb="4" eb="7">
      <t>セキニンシャ</t>
    </rPh>
    <phoneticPr fontId="17"/>
  </si>
  <si>
    <t>住所</t>
    <rPh sb="0" eb="2">
      <t>ジュウショ</t>
    </rPh>
    <phoneticPr fontId="17"/>
  </si>
  <si>
    <t>ＴＥＬ</t>
    <phoneticPr fontId="17"/>
  </si>
  <si>
    <t>メールアドレス</t>
    <phoneticPr fontId="17"/>
  </si>
  <si>
    <t>略称</t>
    <rPh sb="0" eb="2">
      <t>リャクショウ</t>
    </rPh>
    <phoneticPr fontId="4"/>
  </si>
  <si>
    <t>大会名</t>
    <rPh sb="0" eb="3">
      <t>タイカイメイ</t>
    </rPh>
    <phoneticPr fontId="4"/>
  </si>
  <si>
    <t>所属連盟</t>
    <rPh sb="0" eb="2">
      <t>ショゾク</t>
    </rPh>
    <rPh sb="2" eb="4">
      <t>レンメイ</t>
    </rPh>
    <phoneticPr fontId="4"/>
  </si>
  <si>
    <t>に所属し、</t>
    <rPh sb="1" eb="3">
      <t>ショゾク</t>
    </rPh>
    <phoneticPr fontId="17"/>
  </si>
  <si>
    <t>所属団体名</t>
    <rPh sb="0" eb="2">
      <t>ショゾク</t>
    </rPh>
    <rPh sb="2" eb="5">
      <t>ダンタイメイ</t>
    </rPh>
    <phoneticPr fontId="17"/>
  </si>
  <si>
    <t>申込日</t>
    <rPh sb="0" eb="3">
      <t>モウシコミビ</t>
    </rPh>
    <phoneticPr fontId="4"/>
  </si>
  <si>
    <t>校種</t>
    <rPh sb="0" eb="2">
      <t>コウシュ</t>
    </rPh>
    <phoneticPr fontId="4"/>
  </si>
  <si>
    <t>　　1　枚目</t>
    <rPh sb="4" eb="5">
      <t>マイ</t>
    </rPh>
    <rPh sb="5" eb="6">
      <t>メ</t>
    </rPh>
    <phoneticPr fontId="17"/>
  </si>
  <si>
    <t>　　2　枚目</t>
    <rPh sb="4" eb="5">
      <t>マイ</t>
    </rPh>
    <rPh sb="5" eb="6">
      <t>メ</t>
    </rPh>
    <phoneticPr fontId="17"/>
  </si>
  <si>
    <t>　　3　枚目</t>
    <rPh sb="4" eb="5">
      <t>マイ</t>
    </rPh>
    <rPh sb="5" eb="6">
      <t>メ</t>
    </rPh>
    <phoneticPr fontId="17"/>
  </si>
  <si>
    <t>上記選手は</t>
    <rPh sb="2" eb="4">
      <t>センシュ</t>
    </rPh>
    <phoneticPr fontId="17"/>
  </si>
  <si>
    <t>　２　枚目</t>
    <rPh sb="3" eb="4">
      <t>マイ</t>
    </rPh>
    <rPh sb="4" eb="5">
      <t>メ</t>
    </rPh>
    <phoneticPr fontId="17"/>
  </si>
  <si>
    <t>　　１　枚目</t>
    <rPh sb="4" eb="5">
      <t>マイ</t>
    </rPh>
    <rPh sb="5" eb="6">
      <t>メ</t>
    </rPh>
    <phoneticPr fontId="17"/>
  </si>
  <si>
    <t>上記の通り申し込みを行います。</t>
    <rPh sb="3" eb="4">
      <t>トオ</t>
    </rPh>
    <rPh sb="5" eb="6">
      <t>モウ</t>
    </rPh>
    <rPh sb="7" eb="8">
      <t>コ</t>
    </rPh>
    <rPh sb="10" eb="11">
      <t>オコナ</t>
    </rPh>
    <phoneticPr fontId="17"/>
  </si>
  <si>
    <t>　1　枚目</t>
    <rPh sb="3" eb="4">
      <t>マイ</t>
    </rPh>
    <rPh sb="4" eb="5">
      <t>メ</t>
    </rPh>
    <phoneticPr fontId="17"/>
  </si>
  <si>
    <t>連絡先：</t>
    <rPh sb="0" eb="3">
      <t>レンラクサキ</t>
    </rPh>
    <phoneticPr fontId="16"/>
  </si>
  <si>
    <t>参加費受付票</t>
    <rPh sb="0" eb="3">
      <t>サンカヒ</t>
    </rPh>
    <rPh sb="3" eb="5">
      <t>ウケツケ</t>
    </rPh>
    <rPh sb="5" eb="6">
      <t>ヒョウ</t>
    </rPh>
    <phoneticPr fontId="16"/>
  </si>
  <si>
    <t>　↓　クリックすると、入力シートに移動できます</t>
    <phoneticPr fontId="4"/>
  </si>
  <si>
    <t>男子S</t>
    <rPh sb="0" eb="2">
      <t>ダンシ</t>
    </rPh>
    <phoneticPr fontId="4"/>
  </si>
  <si>
    <t>男子D</t>
    <rPh sb="0" eb="2">
      <t>ダンシ</t>
    </rPh>
    <phoneticPr fontId="4"/>
  </si>
  <si>
    <t>女子S</t>
    <rPh sb="0" eb="2">
      <t>ジョシ</t>
    </rPh>
    <phoneticPr fontId="4"/>
  </si>
  <si>
    <t>女子D</t>
    <rPh sb="0" eb="2">
      <t>ジョシ</t>
    </rPh>
    <phoneticPr fontId="4"/>
  </si>
  <si>
    <t>計</t>
    <rPh sb="0" eb="1">
      <t>ケイ</t>
    </rPh>
    <phoneticPr fontId="4"/>
  </si>
  <si>
    <t>（個人用）</t>
    <rPh sb="1" eb="3">
      <t>コジン</t>
    </rPh>
    <rPh sb="3" eb="4">
      <t>ヨウ</t>
    </rPh>
    <phoneticPr fontId="34"/>
  </si>
  <si>
    <t>大会・講習会　参加関係者　健康状態確認シート</t>
    <rPh sb="0" eb="2">
      <t>タイカイ</t>
    </rPh>
    <rPh sb="3" eb="6">
      <t>コウシュウカイ</t>
    </rPh>
    <rPh sb="7" eb="9">
      <t>サンカ</t>
    </rPh>
    <rPh sb="9" eb="12">
      <t>カンケイシャ</t>
    </rPh>
    <rPh sb="13" eb="15">
      <t>ケンコウ</t>
    </rPh>
    <rPh sb="15" eb="17">
      <t>ジョウタイ</t>
    </rPh>
    <rPh sb="17" eb="19">
      <t>カクニン</t>
    </rPh>
    <phoneticPr fontId="34"/>
  </si>
  <si>
    <t>年齢</t>
    <rPh sb="0" eb="2">
      <t>ネンレイ</t>
    </rPh>
    <phoneticPr fontId="34"/>
  </si>
  <si>
    <t>氏名</t>
    <rPh sb="0" eb="2">
      <t>シメイ</t>
    </rPh>
    <phoneticPr fontId="34"/>
  </si>
  <si>
    <t>性別</t>
    <rPh sb="0" eb="2">
      <t>セイベツ</t>
    </rPh>
    <phoneticPr fontId="34"/>
  </si>
  <si>
    <t>連絡先（電話番号）</t>
    <rPh sb="0" eb="3">
      <t>レンラクサキ</t>
    </rPh>
    <rPh sb="4" eb="6">
      <t>デンワ</t>
    </rPh>
    <rPh sb="6" eb="8">
      <t>バンゴウ</t>
    </rPh>
    <phoneticPr fontId="34"/>
  </si>
  <si>
    <t>当日朝の検温</t>
    <rPh sb="0" eb="2">
      <t>トウジツ</t>
    </rPh>
    <rPh sb="2" eb="3">
      <t>アサ</t>
    </rPh>
    <rPh sb="4" eb="6">
      <t>ケンオン</t>
    </rPh>
    <phoneticPr fontId="34"/>
  </si>
  <si>
    <t>住所</t>
    <rPh sb="0" eb="2">
      <t>ジュウショ</t>
    </rPh>
    <phoneticPr fontId="34"/>
  </si>
  <si>
    <t>2週間前までに以下に該当する場合</t>
    <rPh sb="1" eb="3">
      <t>シュウカン</t>
    </rPh>
    <rPh sb="3" eb="4">
      <t>マエ</t>
    </rPh>
    <rPh sb="7" eb="9">
      <t>イカ</t>
    </rPh>
    <rPh sb="10" eb="12">
      <t>ガイトウ</t>
    </rPh>
    <rPh sb="14" eb="16">
      <t>バアイ</t>
    </rPh>
    <phoneticPr fontId="34"/>
  </si>
  <si>
    <t>過去14日以内に政府から観察期間を必要と
されている国・地域への渡航
又は当該在住者それに該当する者との濃厚接触</t>
    <rPh sb="0" eb="2">
      <t>カコ</t>
    </rPh>
    <rPh sb="4" eb="5">
      <t>ニチ</t>
    </rPh>
    <rPh sb="5" eb="7">
      <t>イナイ</t>
    </rPh>
    <rPh sb="8" eb="10">
      <t>セイフ</t>
    </rPh>
    <rPh sb="12" eb="14">
      <t>カンサツ</t>
    </rPh>
    <rPh sb="14" eb="16">
      <t>キカン</t>
    </rPh>
    <rPh sb="17" eb="19">
      <t>ヒツヨウ</t>
    </rPh>
    <rPh sb="26" eb="27">
      <t>クニ</t>
    </rPh>
    <rPh sb="28" eb="30">
      <t>チイキ</t>
    </rPh>
    <rPh sb="32" eb="34">
      <t>トコウ</t>
    </rPh>
    <rPh sb="35" eb="36">
      <t>マタ</t>
    </rPh>
    <rPh sb="37" eb="39">
      <t>トウガイ</t>
    </rPh>
    <rPh sb="39" eb="42">
      <t>ザイジュウシャ</t>
    </rPh>
    <rPh sb="45" eb="47">
      <t>ガイトウ</t>
    </rPh>
    <rPh sb="49" eb="50">
      <t>モノ</t>
    </rPh>
    <rPh sb="52" eb="54">
      <t>ノウコウ</t>
    </rPh>
    <rPh sb="54" eb="56">
      <t>セッショク</t>
    </rPh>
    <phoneticPr fontId="34"/>
  </si>
  <si>
    <t>37.0℃以上の熱</t>
    <rPh sb="5" eb="7">
      <t>イジョウ</t>
    </rPh>
    <rPh sb="8" eb="9">
      <t>ネツ</t>
    </rPh>
    <phoneticPr fontId="34"/>
  </si>
  <si>
    <t>咳（せき）</t>
    <rPh sb="0" eb="1">
      <t>セキ</t>
    </rPh>
    <phoneticPr fontId="34"/>
  </si>
  <si>
    <t>のどの痛み</t>
    <rPh sb="3" eb="4">
      <t>イタ</t>
    </rPh>
    <phoneticPr fontId="34"/>
  </si>
  <si>
    <t>倦怠感</t>
    <rPh sb="0" eb="3">
      <t>ケンタイカン</t>
    </rPh>
    <phoneticPr fontId="34"/>
  </si>
  <si>
    <t>有　・　無</t>
    <rPh sb="0" eb="1">
      <t>ア</t>
    </rPh>
    <rPh sb="4" eb="5">
      <t>ナ</t>
    </rPh>
    <phoneticPr fontId="34"/>
  </si>
  <si>
    <t>記入日）　　　　　　　年　　　　　月　　　　　日　　　　　時　　　　　分</t>
    <rPh sb="0" eb="3">
      <t>キニュウビ</t>
    </rPh>
    <rPh sb="11" eb="12">
      <t>ネン</t>
    </rPh>
    <rPh sb="17" eb="18">
      <t>ガツ</t>
    </rPh>
    <rPh sb="23" eb="24">
      <t>ニチ</t>
    </rPh>
    <rPh sb="29" eb="30">
      <t>ジ</t>
    </rPh>
    <rPh sb="35" eb="36">
      <t>フン</t>
    </rPh>
    <phoneticPr fontId="34"/>
  </si>
  <si>
    <t>●大会参加にかかる保護者承諾欄（参加者が未成年の時のみ記入）</t>
    <rPh sb="1" eb="3">
      <t>タイカイ</t>
    </rPh>
    <rPh sb="3" eb="5">
      <t>サンカ</t>
    </rPh>
    <rPh sb="9" eb="12">
      <t>ホゴシャ</t>
    </rPh>
    <rPh sb="12" eb="14">
      <t>ショウダク</t>
    </rPh>
    <rPh sb="14" eb="15">
      <t>ラン</t>
    </rPh>
    <rPh sb="16" eb="19">
      <t>サンカシャ</t>
    </rPh>
    <rPh sb="20" eb="23">
      <t>ミセイネン</t>
    </rPh>
    <rPh sb="24" eb="25">
      <t>トキ</t>
    </rPh>
    <rPh sb="27" eb="29">
      <t>キニュウ</t>
    </rPh>
    <phoneticPr fontId="34"/>
  </si>
  <si>
    <t>の参加を承諾します。</t>
    <rPh sb="1" eb="3">
      <t>サンカ</t>
    </rPh>
    <rPh sb="4" eb="6">
      <t>ショウダク</t>
    </rPh>
    <phoneticPr fontId="34"/>
  </si>
  <si>
    <t>保護者氏名（自署）</t>
    <rPh sb="0" eb="3">
      <t>ホゴシャ</t>
    </rPh>
    <rPh sb="3" eb="5">
      <t>シメイ</t>
    </rPh>
    <rPh sb="6" eb="8">
      <t>ジショ</t>
    </rPh>
    <phoneticPr fontId="34"/>
  </si>
  <si>
    <t>③　基本シートに戻り、参加数を確認する。</t>
    <rPh sb="2" eb="4">
      <t>キホン</t>
    </rPh>
    <rPh sb="8" eb="9">
      <t>モド</t>
    </rPh>
    <rPh sb="11" eb="14">
      <t>サンカスウ</t>
    </rPh>
    <rPh sb="15" eb="17">
      <t>カクニン</t>
    </rPh>
    <phoneticPr fontId="4"/>
  </si>
  <si>
    <t>⑥　健康観察票を必要数印刷し、参加選手に渡し健康観察票に記入し、代表者が大会本部に</t>
    <rPh sb="2" eb="7">
      <t>ケンコウカンサツヒョウ</t>
    </rPh>
    <rPh sb="8" eb="11">
      <t>ヒツヨウスウ</t>
    </rPh>
    <rPh sb="11" eb="13">
      <t>インサツ</t>
    </rPh>
    <rPh sb="15" eb="19">
      <t>サンカセンシュ</t>
    </rPh>
    <rPh sb="20" eb="21">
      <t>ワタ</t>
    </rPh>
    <rPh sb="22" eb="27">
      <t>ケンコウカンサツヒョウ</t>
    </rPh>
    <rPh sb="28" eb="30">
      <t>キニュウ</t>
    </rPh>
    <rPh sb="32" eb="35">
      <t>ダイヒョウシャ</t>
    </rPh>
    <rPh sb="36" eb="40">
      <t>タイカイホンブ</t>
    </rPh>
    <phoneticPr fontId="4"/>
  </si>
  <si>
    <t xml:space="preserve"> 提出する。（大会開催日ごとに)</t>
    <rPh sb="7" eb="12">
      <t>タイカイカイサイビ</t>
    </rPh>
    <phoneticPr fontId="4"/>
  </si>
  <si>
    <t>⑦　本大会は、感染症対策として無観客試合とします。（保護者や応援者は参加できない)</t>
    <rPh sb="2" eb="5">
      <t>ホンタイカイ</t>
    </rPh>
    <rPh sb="7" eb="12">
      <t>カンセンショウタイサク</t>
    </rPh>
    <rPh sb="15" eb="18">
      <t>ムカンキャク</t>
    </rPh>
    <rPh sb="18" eb="20">
      <t>シアイ</t>
    </rPh>
    <rPh sb="26" eb="29">
      <t>ホゴシャ</t>
    </rPh>
    <rPh sb="30" eb="33">
      <t>オウエンシャ</t>
    </rPh>
    <rPh sb="34" eb="36">
      <t>サンカ</t>
    </rPh>
    <phoneticPr fontId="4"/>
  </si>
  <si>
    <t>⑧  不明な点は､事業部村上　０９０－１４４３－３３２９　までお問い合わせください。</t>
    <rPh sb="3" eb="5">
      <t>フメイ</t>
    </rPh>
    <rPh sb="6" eb="7">
      <t>テン</t>
    </rPh>
    <rPh sb="9" eb="12">
      <t>ジギョウブ</t>
    </rPh>
    <rPh sb="12" eb="14">
      <t>ムラカミ</t>
    </rPh>
    <rPh sb="32" eb="33">
      <t>ト</t>
    </rPh>
    <rPh sb="34" eb="35">
      <t>ア</t>
    </rPh>
    <phoneticPr fontId="4"/>
  </si>
  <si>
    <t>各所属（チーム）において、選手以外に参加できるものは、監督、コーチ（2名まで）とする。</t>
    <rPh sb="0" eb="3">
      <t>カクショゾク</t>
    </rPh>
    <rPh sb="13" eb="17">
      <t>センシュイガイ</t>
    </rPh>
    <rPh sb="18" eb="20">
      <t>サンカ</t>
    </rPh>
    <rPh sb="27" eb="29">
      <t>カントク</t>
    </rPh>
    <rPh sb="35" eb="36">
      <t>メイ</t>
    </rPh>
    <phoneticPr fontId="4"/>
  </si>
  <si>
    <t>本部より、監督・コーチ証を配付するので、基本シートに入力すること。</t>
    <rPh sb="0" eb="2">
      <t>ホンブ</t>
    </rPh>
    <rPh sb="5" eb="7">
      <t>カントク</t>
    </rPh>
    <rPh sb="11" eb="12">
      <t>ショウ</t>
    </rPh>
    <rPh sb="13" eb="15">
      <t>ハイフ</t>
    </rPh>
    <rPh sb="20" eb="22">
      <t>キホン</t>
    </rPh>
    <rPh sb="26" eb="28">
      <t>ニュウリョク</t>
    </rPh>
    <phoneticPr fontId="4"/>
  </si>
  <si>
    <t>監督</t>
    <rPh sb="0" eb="2">
      <t>カントク</t>
    </rPh>
    <phoneticPr fontId="4"/>
  </si>
  <si>
    <t>コーチ１</t>
    <phoneticPr fontId="4"/>
  </si>
  <si>
    <t>コーチ２</t>
    <phoneticPr fontId="4"/>
  </si>
  <si>
    <t>出場クラス等</t>
    <rPh sb="0" eb="2">
      <t>シュツジョウ</t>
    </rPh>
    <rPh sb="5" eb="6">
      <t>トウ</t>
    </rPh>
    <phoneticPr fontId="34"/>
  </si>
  <si>
    <t>（別紙１団体）</t>
  </si>
  <si>
    <t>チーム・学校名</t>
    <phoneticPr fontId="34"/>
  </si>
  <si>
    <t>記載代表者氏名</t>
    <phoneticPr fontId="34"/>
  </si>
  <si>
    <t>住所</t>
  </si>
  <si>
    <t>連絡先（電話番号）</t>
  </si>
  <si>
    <t>出場種目等</t>
    <rPh sb="0" eb="2">
      <t>シュツジョウ</t>
    </rPh>
    <rPh sb="2" eb="4">
      <t>シュモク</t>
    </rPh>
    <rPh sb="4" eb="5">
      <t>ナド</t>
    </rPh>
    <phoneticPr fontId="34"/>
  </si>
  <si>
    <t>当日の朝の検温
（℃）</t>
    <rPh sb="0" eb="2">
      <t>トウジツ</t>
    </rPh>
    <rPh sb="3" eb="4">
      <t>アサ</t>
    </rPh>
    <rPh sb="5" eb="7">
      <t>ケンオン</t>
    </rPh>
    <phoneticPr fontId="34"/>
  </si>
  <si>
    <t>2週間前までに以下の該当する場合</t>
    <phoneticPr fontId="34"/>
  </si>
  <si>
    <t>過去14日以内に政府から観察期間を必要とされている国・地域への渡航又は当該在住者それに該当する者との濃厚接触</t>
    <phoneticPr fontId="34"/>
  </si>
  <si>
    <t>男・女</t>
    <rPh sb="0" eb="1">
      <t>ダン</t>
    </rPh>
    <rPh sb="2" eb="3">
      <t>ジョ</t>
    </rPh>
    <phoneticPr fontId="34"/>
  </si>
  <si>
    <t>有　　・　　無</t>
    <rPh sb="0" eb="1">
      <t>アリ</t>
    </rPh>
    <rPh sb="6" eb="7">
      <t>ナ</t>
    </rPh>
    <phoneticPr fontId="34"/>
  </si>
  <si>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</si>
  <si>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phoneticPr fontId="34"/>
  </si>
  <si>
    <t>※チームで参加の方は、代表者が集めて本部へ団体用紙で出してください。</t>
    <phoneticPr fontId="34"/>
  </si>
  <si>
    <t>メール</t>
    <phoneticPr fontId="4"/>
  </si>
  <si>
    <t>申込者</t>
    <rPh sb="0" eb="2">
      <t>モウシコミ</t>
    </rPh>
    <rPh sb="2" eb="3">
      <t>シャ</t>
    </rPh>
    <phoneticPr fontId="4"/>
  </si>
  <si>
    <t>連絡先：</t>
    <rPh sb="0" eb="3">
      <t>レンラクサキ</t>
    </rPh>
    <phoneticPr fontId="4"/>
  </si>
  <si>
    <t>★</t>
    <phoneticPr fontId="4"/>
  </si>
  <si>
    <t>領　収　証</t>
    <rPh sb="0" eb="1">
      <t>リョウ</t>
    </rPh>
    <rPh sb="2" eb="3">
      <t>オサム</t>
    </rPh>
    <rPh sb="4" eb="5">
      <t>アカシ</t>
    </rPh>
    <phoneticPr fontId="4"/>
  </si>
  <si>
    <t>№　　　　</t>
    <phoneticPr fontId="4"/>
  </si>
  <si>
    <t>申込日：</t>
    <rPh sb="0" eb="3">
      <t>モウシコミビ</t>
    </rPh>
    <phoneticPr fontId="4"/>
  </si>
  <si>
    <t>④　各シート（申し込み書）を印刷し、確認する。</t>
    <rPh sb="2" eb="3">
      <t>カク</t>
    </rPh>
    <rPh sb="7" eb="8">
      <t>モウ</t>
    </rPh>
    <rPh sb="9" eb="10">
      <t>コ</t>
    </rPh>
    <rPh sb="11" eb="12">
      <t>ショ</t>
    </rPh>
    <rPh sb="14" eb="16">
      <t>インサツ</t>
    </rPh>
    <rPh sb="18" eb="20">
      <t>カクニン</t>
    </rPh>
    <phoneticPr fontId="4"/>
  </si>
  <si>
    <t>Ａクラス</t>
    <phoneticPr fontId="4"/>
  </si>
  <si>
    <t>Ｂクラス</t>
    <phoneticPr fontId="4"/>
  </si>
  <si>
    <t>Ｃクラス</t>
    <phoneticPr fontId="4"/>
  </si>
  <si>
    <t>Ｄクラス</t>
    <phoneticPr fontId="4"/>
  </si>
  <si>
    <t>⑤　参加料納入票・参加料受け票の内容を印刷し、確認する。</t>
    <rPh sb="2" eb="5">
      <t>サンカリョウ</t>
    </rPh>
    <rPh sb="5" eb="8">
      <t>ノウニュウヒョウ</t>
    </rPh>
    <rPh sb="9" eb="12">
      <t>サンカリョウ</t>
    </rPh>
    <rPh sb="12" eb="13">
      <t>ウ</t>
    </rPh>
    <rPh sb="14" eb="15">
      <t>ヒョウ</t>
    </rPh>
    <rPh sb="16" eb="18">
      <t>ナイヨウ</t>
    </rPh>
    <rPh sb="19" eb="21">
      <t>インサツ</t>
    </rPh>
    <rPh sb="23" eb="25">
      <t>カクニン</t>
    </rPh>
    <phoneticPr fontId="4"/>
  </si>
  <si>
    <t>登録の有○、無は生年月日</t>
    <phoneticPr fontId="17"/>
  </si>
  <si>
    <t>○</t>
    <phoneticPr fontId="4"/>
  </si>
  <si>
    <r>
      <t>①　基本データ</t>
    </r>
    <r>
      <rPr>
        <b/>
        <sz val="18"/>
        <rFont val="ＭＳ Ｐゴシック"/>
        <family val="3"/>
        <charset val="128"/>
      </rPr>
      <t>（水色の欄）</t>
    </r>
    <r>
      <rPr>
        <sz val="18"/>
        <rFont val="ＭＳ Ｐゴシック"/>
        <family val="3"/>
        <charset val="128"/>
      </rPr>
      <t>を入力してください。</t>
    </r>
    <rPh sb="2" eb="4">
      <t>キホン</t>
    </rPh>
    <rPh sb="20" eb="22">
      <t>ニュウリョク</t>
    </rPh>
    <phoneticPr fontId="4"/>
  </si>
  <si>
    <r>
      <t>②　各シートに入り、選手名等</t>
    </r>
    <r>
      <rPr>
        <b/>
        <sz val="18"/>
        <color theme="1"/>
        <rFont val="ＭＳ Ｐゴシック"/>
        <family val="3"/>
        <charset val="128"/>
      </rPr>
      <t>（水色の欄）</t>
    </r>
    <r>
      <rPr>
        <sz val="18"/>
        <color theme="1"/>
        <rFont val="ＭＳ Ｐゴシック"/>
        <family val="3"/>
        <charset val="128"/>
      </rPr>
      <t>を入力する。</t>
    </r>
    <rPh sb="2" eb="3">
      <t>カク</t>
    </rPh>
    <rPh sb="7" eb="8">
      <t>ハイ</t>
    </rPh>
    <rPh sb="10" eb="13">
      <t>センシュメイ</t>
    </rPh>
    <rPh sb="13" eb="14">
      <t>トウ</t>
    </rPh>
    <rPh sb="15" eb="17">
      <t>ミズイロ</t>
    </rPh>
    <rPh sb="18" eb="19">
      <t>ラン</t>
    </rPh>
    <rPh sb="21" eb="23">
      <t>ニュウリョク</t>
    </rPh>
    <phoneticPr fontId="4"/>
  </si>
  <si>
    <t>引率１</t>
    <rPh sb="0" eb="2">
      <t>インソツ</t>
    </rPh>
    <phoneticPr fontId="4"/>
  </si>
  <si>
    <t>引率２</t>
    <rPh sb="0" eb="2">
      <t>インソツ</t>
    </rPh>
    <phoneticPr fontId="4"/>
  </si>
  <si>
    <t>令和４年度　滋賀県総合バドミントン選手権　ジュニアの部</t>
    <phoneticPr fontId="34"/>
  </si>
  <si>
    <t>令和４年度第７４回滋賀県総合バドミントン選手権ジュニアの部</t>
    <rPh sb="12" eb="14">
      <t>ソウゴウ</t>
    </rPh>
    <rPh sb="28" eb="29">
      <t>ブ</t>
    </rPh>
    <phoneticPr fontId="4"/>
  </si>
  <si>
    <t>令和４年度　滋賀県総合バドミントン選手権ジュニアの部　参加関係者 健康状態確認シート</t>
    <rPh sb="0" eb="2">
      <t>レイワ</t>
    </rPh>
    <rPh sb="3" eb="5">
      <t>ネンド</t>
    </rPh>
    <rPh sb="6" eb="11">
      <t>シガケンソウゴウ</t>
    </rPh>
    <rPh sb="17" eb="20">
      <t>センシュケン</t>
    </rPh>
    <rPh sb="25" eb="26">
      <t>ブ</t>
    </rPh>
    <rPh sb="37" eb="39">
      <t>カクニン</t>
    </rPh>
    <phoneticPr fontId="34"/>
  </si>
  <si>
    <t>ジュニア：男子シングルスＡ</t>
    <rPh sb="5" eb="7">
      <t>ダンシ</t>
    </rPh>
    <phoneticPr fontId="17"/>
  </si>
  <si>
    <t>ジュニア：男子シングルスＤ</t>
    <rPh sb="5" eb="7">
      <t>ダンシ</t>
    </rPh>
    <phoneticPr fontId="17"/>
  </si>
  <si>
    <t>ジュニア：男子シングルスＣ</t>
    <rPh sb="5" eb="7">
      <t>ダンシ</t>
    </rPh>
    <phoneticPr fontId="17"/>
  </si>
  <si>
    <t>ジュニア：男子シングルスＢ</t>
    <rPh sb="5" eb="7">
      <t>ダンシ</t>
    </rPh>
    <phoneticPr fontId="17"/>
  </si>
  <si>
    <t>ジュニア：女子シングルスＡ</t>
    <phoneticPr fontId="17"/>
  </si>
  <si>
    <t>ジュニア：女子シングルスＣ</t>
    <phoneticPr fontId="17"/>
  </si>
  <si>
    <t>ジュニア：女子シングルスＢ</t>
    <phoneticPr fontId="17"/>
  </si>
  <si>
    <t>ジュニア：女子シングルスＤ</t>
    <phoneticPr fontId="17"/>
  </si>
  <si>
    <t>ジュニア：男子ダブルスＡ</t>
    <rPh sb="5" eb="7">
      <t>ダンシ</t>
    </rPh>
    <phoneticPr fontId="17"/>
  </si>
  <si>
    <t>ジュニア：男子ダブルスＤ</t>
    <rPh sb="5" eb="7">
      <t>ダンシ</t>
    </rPh>
    <phoneticPr fontId="17"/>
  </si>
  <si>
    <t>ジュニア：男子ダブルスＣ</t>
    <rPh sb="5" eb="7">
      <t>ダンシ</t>
    </rPh>
    <phoneticPr fontId="17"/>
  </si>
  <si>
    <t>ジュニア：男子ダブルスＢ</t>
    <rPh sb="5" eb="7">
      <t>ダンシ</t>
    </rPh>
    <phoneticPr fontId="17"/>
  </si>
  <si>
    <t>ジュニア：女子ダブルスＡ</t>
    <rPh sb="5" eb="7">
      <t>ジョシ</t>
    </rPh>
    <phoneticPr fontId="17"/>
  </si>
  <si>
    <t>ジュニア：女子ダブルスＤ</t>
    <rPh sb="5" eb="7">
      <t>ジョシ</t>
    </rPh>
    <phoneticPr fontId="17"/>
  </si>
  <si>
    <t>ジュニア：女子ダブルスＣ</t>
    <rPh sb="5" eb="7">
      <t>ジョシ</t>
    </rPh>
    <phoneticPr fontId="17"/>
  </si>
  <si>
    <t>ジュニア：女子ダブルスＢ</t>
    <rPh sb="5" eb="7">
      <t>ジョシ</t>
    </rPh>
    <phoneticPr fontId="17"/>
  </si>
  <si>
    <t>男子シングルスＡ</t>
    <rPh sb="0" eb="2">
      <t>ダンシ</t>
    </rPh>
    <phoneticPr fontId="17"/>
  </si>
  <si>
    <t>男子シングルスＢ</t>
    <rPh sb="0" eb="2">
      <t>ダンシ</t>
    </rPh>
    <phoneticPr fontId="17"/>
  </si>
  <si>
    <t>男子シングルスＣ</t>
    <rPh sb="0" eb="2">
      <t>ダンシ</t>
    </rPh>
    <phoneticPr fontId="17"/>
  </si>
  <si>
    <t>男子シングルスＤ</t>
    <rPh sb="0" eb="2">
      <t>ダンシ</t>
    </rPh>
    <phoneticPr fontId="17"/>
  </si>
  <si>
    <t>女子シングルスＡ</t>
    <phoneticPr fontId="17"/>
  </si>
  <si>
    <t>女子シングルスＢ</t>
    <phoneticPr fontId="17"/>
  </si>
  <si>
    <t>女子シングルスＣ</t>
    <phoneticPr fontId="17"/>
  </si>
  <si>
    <t>女子シングルスＤ</t>
    <phoneticPr fontId="4"/>
  </si>
  <si>
    <t>男子ダブルスＡ</t>
    <rPh sb="0" eb="2">
      <t>ダンシ</t>
    </rPh>
    <phoneticPr fontId="4"/>
  </si>
  <si>
    <t>男子ダブルスＢ</t>
    <rPh sb="0" eb="2">
      <t>ダンシ</t>
    </rPh>
    <phoneticPr fontId="4"/>
  </si>
  <si>
    <t>男子ダブルスＣ</t>
    <rPh sb="0" eb="2">
      <t>ダンシ</t>
    </rPh>
    <phoneticPr fontId="4"/>
  </si>
  <si>
    <t>男子ダブルスＤ</t>
    <rPh sb="0" eb="2">
      <t>ダンシ</t>
    </rPh>
    <phoneticPr fontId="4"/>
  </si>
  <si>
    <t>女子ダブルスＡ</t>
    <phoneticPr fontId="4"/>
  </si>
  <si>
    <t>女子ダブルスＢ</t>
    <phoneticPr fontId="4"/>
  </si>
  <si>
    <t>女子ダブルスＣ</t>
    <phoneticPr fontId="4"/>
  </si>
  <si>
    <t>女子ダブルスＤ</t>
    <phoneticPr fontId="4"/>
  </si>
  <si>
    <t>男子ダブルスＡ</t>
    <rPh sb="0" eb="2">
      <t>ダンシ</t>
    </rPh>
    <phoneticPr fontId="17"/>
  </si>
  <si>
    <t>最大３名まで
登録可能</t>
    <rPh sb="0" eb="2">
      <t>サイダイ</t>
    </rPh>
    <rPh sb="3" eb="4">
      <t>メイ</t>
    </rPh>
    <rPh sb="7" eb="9">
      <t>トウロク</t>
    </rPh>
    <rPh sb="9" eb="11">
      <t>カノウ</t>
    </rPh>
    <phoneticPr fontId="4"/>
  </si>
  <si>
    <t>男子シングルスＡクラス</t>
    <rPh sb="0" eb="2">
      <t>ダンシ</t>
    </rPh>
    <phoneticPr fontId="4"/>
  </si>
  <si>
    <t>男子シングルスＢクラス</t>
    <rPh sb="0" eb="2">
      <t>ダンシ</t>
    </rPh>
    <phoneticPr fontId="4"/>
  </si>
  <si>
    <t>男子シングルスＣクラス</t>
    <rPh sb="0" eb="2">
      <t>ダンシ</t>
    </rPh>
    <phoneticPr fontId="4"/>
  </si>
  <si>
    <t>男子シングルスＤクラス</t>
    <rPh sb="0" eb="2">
      <t>ダンシ</t>
    </rPh>
    <phoneticPr fontId="4"/>
  </si>
  <si>
    <t>女子シングルスＡクラス</t>
  </si>
  <si>
    <t>女子シングルスＡクラス</t>
    <phoneticPr fontId="4"/>
  </si>
  <si>
    <t>女子シングルスＢクラス</t>
  </si>
  <si>
    <t>女子シングルスＢクラス</t>
    <phoneticPr fontId="4"/>
  </si>
  <si>
    <t>女子シングルスＤクラス</t>
  </si>
  <si>
    <t>女子シングルスＤクラス</t>
    <phoneticPr fontId="4"/>
  </si>
  <si>
    <t>女子シングルスＣクラス</t>
  </si>
  <si>
    <t>女子シングルスＣクラス</t>
    <phoneticPr fontId="4"/>
  </si>
  <si>
    <t>男子ダブルスＡクラス</t>
    <rPh sb="0" eb="2">
      <t>ダンシ</t>
    </rPh>
    <phoneticPr fontId="4"/>
  </si>
  <si>
    <t>男子ダブルスＢクラス</t>
    <rPh sb="0" eb="2">
      <t>ダンシ</t>
    </rPh>
    <phoneticPr fontId="4"/>
  </si>
  <si>
    <t>男子ダブルスＣクラス</t>
    <rPh sb="0" eb="2">
      <t>ダンシ</t>
    </rPh>
    <phoneticPr fontId="4"/>
  </si>
  <si>
    <t>男子ダブルスＤクラス</t>
    <rPh sb="0" eb="2">
      <t>ダンシ</t>
    </rPh>
    <phoneticPr fontId="4"/>
  </si>
  <si>
    <t>女子ダブルスＡクラス</t>
  </si>
  <si>
    <t>女子ダブルスＡクラス</t>
    <phoneticPr fontId="4"/>
  </si>
  <si>
    <t>女子ダブルスＢクラス</t>
  </si>
  <si>
    <t>女子ダブルスＢクラス</t>
    <phoneticPr fontId="4"/>
  </si>
  <si>
    <t>女子ダブルスＣクラス</t>
  </si>
  <si>
    <t>女子ダブルスＣクラス</t>
    <phoneticPr fontId="4"/>
  </si>
  <si>
    <t>女子ダブルスＤクラス</t>
  </si>
  <si>
    <t>女子ダブルスＤクラス</t>
    <phoneticPr fontId="4"/>
  </si>
  <si>
    <t>令和４年　４月　　日</t>
    <rPh sb="0" eb="2">
      <t>レイワ</t>
    </rPh>
    <rPh sb="3" eb="4">
      <t>ネン</t>
    </rPh>
    <rPh sb="6" eb="7">
      <t>ガツ</t>
    </rPh>
    <rPh sb="9" eb="10">
      <t>ニチ</t>
    </rPh>
    <phoneticPr fontId="4"/>
  </si>
  <si>
    <t>記入日）　　令和　４　年　４　月　　　　日　　　　　時　　　　　分</t>
    <rPh sb="6" eb="8">
      <t>レイワ</t>
    </rPh>
    <rPh sb="11" eb="12">
      <t>ネン</t>
    </rPh>
    <rPh sb="15" eb="16">
      <t>ツキ</t>
    </rPh>
    <rPh sb="20" eb="21">
      <t>ヒ</t>
    </rPh>
    <rPh sb="26" eb="27">
      <t>ジ</t>
    </rPh>
    <rPh sb="32" eb="33">
      <t>フン</t>
    </rPh>
    <phoneticPr fontId="34"/>
  </si>
  <si>
    <t xml:space="preserve">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</si>
</sst>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1" formatCode="_ * #,##0_ ;_ * \-#,##0_ ;_ * &quot;-&quot;_ ;_ @_ "/>
  </numFmts>
  <fonts count="6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2"/>
      <name val="ＭＳ Ｐゴシック"/>
      <family val="3"/>
      <charset val="128"/>
    </font>
    <font>
      <sz val="11"/>
      <name val="ＭＳ Ｐゴシック"/>
      <family val="3"/>
      <charset val="128"/>
    </font>
    <font>
      <b/>
      <sz val="16"/>
      <name val="ＭＳ Ｐゴシック"/>
      <family val="3"/>
      <charset val="128"/>
    </font>
    <font>
      <sz val="16"/>
      <name val="ＭＳ Ｐゴシック"/>
      <family val="3"/>
      <charset val="128"/>
    </font>
    <font>
      <sz val="11"/>
      <name val="ＭＳ Ｐゴシック"/>
      <family val="3"/>
      <charset val="128"/>
    </font>
    <font>
      <b/>
      <sz val="11"/>
      <name val="ＭＳ Ｐゴシック"/>
      <family val="3"/>
      <charset val="128"/>
    </font>
    <font>
      <b/>
      <sz val="12"/>
      <name val="ＭＳ Ｐゴシック"/>
      <family val="3"/>
      <charset val="128"/>
    </font>
    <font>
      <b/>
      <sz val="18"/>
      <name val="ＭＳ Ｐゴシック"/>
      <family val="3"/>
      <charset val="128"/>
    </font>
    <font>
      <sz val="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1"/>
      <color rgb="FFFF0000"/>
      <name val="ＭＳ Ｐゴシック"/>
      <family val="3"/>
      <charset val="128"/>
    </font>
    <font>
      <sz val="16"/>
      <color theme="1"/>
      <name val="HGP創英角ｺﾞｼｯｸUB"/>
      <family val="3"/>
      <charset val="128"/>
    </font>
    <font>
      <sz val="14"/>
      <color theme="1"/>
      <name val="ＭＳ Ｐゴシック"/>
      <family val="3"/>
      <charset val="128"/>
    </font>
    <font>
      <sz val="11"/>
      <color theme="1"/>
      <name val="ＭＳ Ｐゴシック"/>
      <family val="3"/>
      <charset val="128"/>
    </font>
    <font>
      <sz val="16"/>
      <color theme="1"/>
      <name val="ＭＳ Ｐゴシック"/>
      <family val="3"/>
      <charset val="128"/>
    </font>
    <font>
      <b/>
      <sz val="14"/>
      <color theme="1"/>
      <name val="ＭＳ Ｐゴシック"/>
      <family val="3"/>
      <charset val="128"/>
    </font>
    <font>
      <b/>
      <u/>
      <sz val="14"/>
      <color theme="1"/>
      <name val="ＭＳ Ｐゴシック"/>
      <family val="3"/>
      <charset val="128"/>
    </font>
    <font>
      <sz val="11"/>
      <color theme="0"/>
      <name val="ＭＳ Ｐゴシック"/>
      <family val="3"/>
      <charset val="128"/>
    </font>
    <font>
      <b/>
      <sz val="16"/>
      <color theme="0"/>
      <name val="ＭＳ Ｐゴシック"/>
      <family val="3"/>
      <charset val="128"/>
    </font>
    <font>
      <sz val="14"/>
      <color theme="1"/>
      <name val="HGP創英角ｺﾞｼｯｸUB"/>
      <family val="3"/>
      <charset val="128"/>
    </font>
    <font>
      <sz val="36"/>
      <color theme="1"/>
      <name val="ＭＳ Ｐゴシック"/>
      <family val="3"/>
      <charset val="128"/>
      <scheme val="minor"/>
    </font>
    <font>
      <sz val="18"/>
      <name val="HGP創英角ｺﾞｼｯｸUB"/>
      <family val="3"/>
      <charset val="128"/>
    </font>
    <font>
      <sz val="24"/>
      <name val="ＭＳ Ｐゴシック"/>
      <family val="3"/>
      <charset val="128"/>
    </font>
    <font>
      <sz val="18"/>
      <name val="ＭＳ Ｐゴシック"/>
      <family val="3"/>
      <charset val="128"/>
    </font>
    <font>
      <sz val="14"/>
      <color theme="1"/>
      <name val="HGPｺﾞｼｯｸM"/>
      <family val="3"/>
      <charset val="128"/>
    </font>
    <font>
      <sz val="6"/>
      <name val="ＭＳ Ｐゴシック"/>
      <family val="2"/>
      <charset val="128"/>
      <scheme val="minor"/>
    </font>
    <font>
      <sz val="18"/>
      <color theme="1"/>
      <name val="HGPｺﾞｼｯｸM"/>
      <family val="3"/>
      <charset val="128"/>
    </font>
    <font>
      <sz val="16"/>
      <color theme="1"/>
      <name val="HGPｺﾞｼｯｸM"/>
      <family val="3"/>
      <charset val="128"/>
    </font>
    <font>
      <sz val="12"/>
      <color theme="1"/>
      <name val="HGPｺﾞｼｯｸM"/>
      <family val="3"/>
      <charset val="128"/>
    </font>
    <font>
      <sz val="20"/>
      <name val="ＭＳ Ｐゴシック"/>
      <family val="3"/>
      <charset val="128"/>
    </font>
    <font>
      <b/>
      <sz val="14"/>
      <color theme="1"/>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b/>
      <sz val="12"/>
      <color theme="1"/>
      <name val="ＭＳ Ｐゴシック"/>
      <family val="2"/>
      <charset val="128"/>
      <scheme val="minor"/>
    </font>
    <font>
      <b/>
      <sz val="12"/>
      <color theme="1"/>
      <name val="ＭＳ Ｐゴシック"/>
      <family val="3"/>
      <charset val="128"/>
    </font>
    <font>
      <sz val="12"/>
      <color theme="1"/>
      <name val="ＭＳ Ｐゴシック"/>
      <family val="2"/>
      <charset val="128"/>
      <scheme val="minor"/>
    </font>
    <font>
      <sz val="12"/>
      <color theme="1"/>
      <name val="ＭＳ Ｐゴシック"/>
      <family val="3"/>
      <charset val="128"/>
    </font>
    <font>
      <b/>
      <u/>
      <sz val="12"/>
      <color theme="1"/>
      <name val="ＭＳ Ｐゴシック"/>
      <family val="3"/>
      <charset val="128"/>
      <scheme val="minor"/>
    </font>
    <font>
      <u/>
      <sz val="11"/>
      <color theme="10"/>
      <name val="ＭＳ Ｐゴシック"/>
      <family val="3"/>
      <charset val="128"/>
    </font>
    <font>
      <b/>
      <sz val="10"/>
      <name val="ＭＳ Ｐゴシック"/>
      <family val="3"/>
      <charset val="128"/>
    </font>
    <font>
      <u/>
      <sz val="14"/>
      <name val="ＭＳ Ｐゴシック"/>
      <family val="3"/>
      <charset val="128"/>
    </font>
    <font>
      <sz val="22"/>
      <name val="ＭＳ Ｐゴシック"/>
      <family val="3"/>
      <charset val="128"/>
    </font>
    <font>
      <b/>
      <sz val="20"/>
      <name val="ＭＳ Ｐゴシック"/>
      <family val="3"/>
      <charset val="128"/>
    </font>
    <font>
      <sz val="28"/>
      <name val="ＭＳ Ｐゴシック"/>
      <family val="3"/>
      <charset val="128"/>
    </font>
    <font>
      <b/>
      <sz val="22"/>
      <name val="ＭＳ Ｐゴシック"/>
      <family val="3"/>
      <charset val="128"/>
    </font>
    <font>
      <sz val="16"/>
      <name val="HGP創英角ｺﾞｼｯｸUB"/>
      <family val="3"/>
      <charset val="128"/>
    </font>
    <font>
      <sz val="18"/>
      <color theme="1"/>
      <name val="ＭＳ Ｐゴシック"/>
      <family val="3"/>
      <charset val="128"/>
    </font>
    <font>
      <b/>
      <sz val="18"/>
      <color theme="1"/>
      <name val="ＭＳ Ｐゴシック"/>
      <family val="3"/>
      <charset val="128"/>
    </font>
    <font>
      <sz val="18"/>
      <color theme="0"/>
      <name val="ＭＳ Ｐゴシック"/>
      <family val="3"/>
      <charset val="128"/>
    </font>
    <font>
      <sz val="14"/>
      <color theme="0"/>
      <name val="ＭＳ Ｐゴシック"/>
      <family val="3"/>
      <charset val="128"/>
    </font>
    <font>
      <b/>
      <sz val="10"/>
      <color theme="0"/>
      <name val="ＭＳ Ｐゴシック"/>
      <family val="3"/>
      <charset val="128"/>
    </font>
    <font>
      <sz val="12"/>
      <color theme="0"/>
      <name val="ＭＳ Ｐゴシック"/>
      <family val="3"/>
      <charset val="128"/>
    </font>
    <font>
      <b/>
      <sz val="20"/>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CCECFF"/>
        <bgColor indexed="64"/>
      </patternFill>
    </fill>
    <fill>
      <patternFill patternType="solid">
        <fgColor theme="0" tint="-0.249977111117893"/>
        <bgColor indexed="64"/>
      </patternFill>
    </fill>
  </fills>
  <borders count="36">
    <border>
      <left/>
      <right/>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double">
        <color indexed="64"/>
      </bottom>
      <diagonal/>
    </border>
  </borders>
  <cellStyleXfs count="7">
    <xf numFmtId="0" fontId="0"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0" fontId="47" fillId="0" borderId="0" applyNumberFormat="0" applyFill="0" applyBorder="0" applyAlignment="0" applyProtection="0">
      <alignment vertical="top"/>
      <protection locked="0"/>
    </xf>
  </cellStyleXfs>
  <cellXfs count="380">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8" fillId="0" borderId="0" xfId="0" applyFont="1">
      <alignment vertical="center"/>
    </xf>
    <xf numFmtId="0" fontId="11" fillId="0" borderId="0" xfId="0" applyFont="1">
      <alignment vertical="center"/>
    </xf>
    <xf numFmtId="3" fontId="5" fillId="0" borderId="0" xfId="0" applyNumberFormat="1" applyFont="1" applyAlignment="1">
      <alignment horizontal="center" vertical="center"/>
    </xf>
    <xf numFmtId="41" fontId="5" fillId="0" borderId="0" xfId="0" applyNumberFormat="1" applyFont="1">
      <alignment vertical="center"/>
    </xf>
    <xf numFmtId="3" fontId="8" fillId="0" borderId="0" xfId="0" applyNumberFormat="1" applyFont="1" applyAlignment="1">
      <alignment horizontal="center" vertical="center"/>
    </xf>
    <xf numFmtId="41" fontId="8" fillId="0" borderId="0" xfId="0" applyNumberFormat="1" applyFont="1">
      <alignment vertical="center"/>
    </xf>
    <xf numFmtId="0" fontId="8"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41" fontId="6" fillId="0" borderId="0" xfId="0" applyNumberFormat="1" applyFont="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0" fillId="0" borderId="2" xfId="0" applyFont="1" applyBorder="1" applyAlignment="1">
      <alignment horizontal="center" vertical="center"/>
    </xf>
    <xf numFmtId="41" fontId="0" fillId="0" borderId="3" xfId="0" applyNumberFormat="1" applyFont="1" applyBorder="1" applyAlignment="1">
      <alignment horizontal="center" vertical="center"/>
    </xf>
    <xf numFmtId="41" fontId="0" fillId="0" borderId="4" xfId="0" applyNumberFormat="1" applyFont="1" applyBorder="1" applyAlignment="1">
      <alignment horizontal="center" vertical="center"/>
    </xf>
    <xf numFmtId="0" fontId="0" fillId="0" borderId="2" xfId="0" applyFont="1" applyBorder="1" applyProtection="1">
      <alignment vertical="center"/>
      <protection locked="0"/>
    </xf>
    <xf numFmtId="0" fontId="0" fillId="0" borderId="6" xfId="0" applyFont="1" applyBorder="1" applyProtection="1">
      <alignment vertical="center"/>
      <protection locked="0"/>
    </xf>
    <xf numFmtId="0" fontId="0" fillId="0" borderId="6" xfId="0" applyFont="1" applyBorder="1" applyAlignment="1">
      <alignment horizontal="center" vertical="center"/>
    </xf>
    <xf numFmtId="41" fontId="0" fillId="0" borderId="7" xfId="0" applyNumberFormat="1" applyFont="1" applyBorder="1" applyAlignment="1">
      <alignment horizontal="center" vertical="center"/>
    </xf>
    <xf numFmtId="3" fontId="0" fillId="0" borderId="8" xfId="0" applyNumberFormat="1" applyFont="1" applyBorder="1" applyAlignment="1">
      <alignment horizontal="center" vertical="center"/>
    </xf>
    <xf numFmtId="41" fontId="0" fillId="0" borderId="9" xfId="0" applyNumberFormat="1" applyFont="1" applyBorder="1">
      <alignment vertical="center"/>
    </xf>
    <xf numFmtId="0" fontId="0" fillId="0" borderId="10" xfId="0" applyFont="1" applyBorder="1" applyProtection="1">
      <alignment vertical="center"/>
      <protection locked="0"/>
    </xf>
    <xf numFmtId="0" fontId="11" fillId="0" borderId="0" xfId="0" applyFont="1" applyAlignment="1">
      <alignment horizontal="center" vertical="center"/>
    </xf>
    <xf numFmtId="41" fontId="8" fillId="0" borderId="0" xfId="0" applyNumberFormat="1" applyFont="1" applyAlignment="1">
      <alignment horizontal="center" vertical="center"/>
    </xf>
    <xf numFmtId="41" fontId="0" fillId="0" borderId="9" xfId="0" applyNumberFormat="1" applyFont="1" applyBorder="1" applyAlignment="1">
      <alignment horizontal="center" vertical="center"/>
    </xf>
    <xf numFmtId="41" fontId="5" fillId="0" borderId="0" xfId="0" applyNumberFormat="1" applyFont="1" applyAlignment="1">
      <alignment horizontal="center" vertical="center"/>
    </xf>
    <xf numFmtId="0" fontId="7" fillId="0" borderId="5" xfId="0" applyFont="1" applyBorder="1" applyAlignment="1">
      <alignment vertical="center" shrinkToFit="1"/>
    </xf>
    <xf numFmtId="0" fontId="7" fillId="0" borderId="2" xfId="0" applyFont="1" applyBorder="1" applyAlignment="1">
      <alignment horizontal="center" vertical="center"/>
    </xf>
    <xf numFmtId="0" fontId="7" fillId="0" borderId="6" xfId="0" applyFont="1" applyBorder="1" applyAlignment="1">
      <alignment horizontal="center" vertical="center"/>
    </xf>
    <xf numFmtId="3" fontId="7" fillId="0" borderId="1" xfId="2" applyNumberFormat="1" applyFont="1" applyBorder="1" applyAlignment="1">
      <alignment horizontal="center" vertical="center"/>
    </xf>
    <xf numFmtId="3" fontId="7" fillId="0" borderId="5" xfId="0" applyNumberFormat="1" applyFont="1" applyBorder="1" applyAlignment="1">
      <alignment horizontal="center" vertical="center"/>
    </xf>
    <xf numFmtId="41" fontId="6" fillId="0" borderId="4" xfId="0" applyNumberFormat="1" applyFont="1" applyBorder="1" applyAlignment="1">
      <alignment horizontal="center" vertical="center"/>
    </xf>
    <xf numFmtId="41" fontId="6" fillId="0" borderId="3" xfId="0" applyNumberFormat="1" applyFont="1" applyBorder="1" applyAlignment="1">
      <alignment horizontal="center" vertical="center"/>
    </xf>
    <xf numFmtId="41" fontId="6" fillId="0" borderId="7" xfId="0" applyNumberFormat="1" applyFont="1" applyBorder="1" applyAlignment="1">
      <alignment horizontal="center" vertical="center"/>
    </xf>
    <xf numFmtId="3" fontId="12" fillId="0" borderId="0" xfId="0" applyNumberFormat="1" applyFont="1" applyAlignment="1">
      <alignment horizontal="center" vertical="center"/>
    </xf>
    <xf numFmtId="0" fontId="6" fillId="0" borderId="12" xfId="0" applyFont="1" applyBorder="1" applyAlignment="1">
      <alignment horizontal="center" vertical="center"/>
    </xf>
    <xf numFmtId="0" fontId="0" fillId="0" borderId="5" xfId="0" applyFont="1" applyFill="1" applyBorder="1" applyAlignment="1" applyProtection="1">
      <alignment horizontal="center" vertical="center"/>
      <protection locked="0"/>
    </xf>
    <xf numFmtId="0" fontId="13" fillId="0" borderId="12" xfId="0" applyFont="1" applyBorder="1" applyAlignment="1">
      <alignment horizontal="center" vertical="center"/>
    </xf>
    <xf numFmtId="0" fontId="7" fillId="0" borderId="0" xfId="0" applyFont="1" applyAlignment="1">
      <alignment horizontal="left" vertical="center"/>
    </xf>
    <xf numFmtId="0" fontId="10" fillId="0" borderId="0" xfId="0" applyFont="1">
      <alignment vertical="center"/>
    </xf>
    <xf numFmtId="41" fontId="10" fillId="0" borderId="0" xfId="0" applyNumberFormat="1" applyFont="1" applyAlignment="1">
      <alignment horizontal="center" vertical="center"/>
    </xf>
    <xf numFmtId="3" fontId="10" fillId="0" borderId="0" xfId="0" applyNumberFormat="1" applyFont="1" applyAlignment="1">
      <alignment horizontal="center" vertical="center"/>
    </xf>
    <xf numFmtId="0" fontId="10" fillId="0" borderId="0" xfId="0" applyFont="1" applyAlignment="1">
      <alignment horizontal="right" vertical="center"/>
    </xf>
    <xf numFmtId="41" fontId="9" fillId="0" borderId="9" xfId="0" applyNumberFormat="1" applyFont="1" applyBorder="1">
      <alignment vertical="center"/>
    </xf>
    <xf numFmtId="0" fontId="3" fillId="0" borderId="0" xfId="3">
      <alignment vertical="center"/>
    </xf>
    <xf numFmtId="0" fontId="3" fillId="0" borderId="0" xfId="3" applyAlignment="1">
      <alignment horizontal="center" vertical="center"/>
    </xf>
    <xf numFmtId="0" fontId="12" fillId="0" borderId="14" xfId="3" applyFont="1" applyBorder="1" applyAlignment="1">
      <alignment horizontal="center" vertical="center"/>
    </xf>
    <xf numFmtId="0" fontId="12" fillId="0" borderId="8" xfId="3" applyFont="1" applyBorder="1" applyAlignment="1">
      <alignment horizontal="center" vertical="center"/>
    </xf>
    <xf numFmtId="0" fontId="7" fillId="0" borderId="0" xfId="0" applyFont="1" applyAlignment="1">
      <alignment vertical="center"/>
    </xf>
    <xf numFmtId="0" fontId="20" fillId="0" borderId="15" xfId="0" applyFont="1" applyFill="1" applyBorder="1" applyAlignment="1">
      <alignment horizontal="center" vertical="center"/>
    </xf>
    <xf numFmtId="0" fontId="20" fillId="0" borderId="14" xfId="0" applyFont="1" applyFill="1" applyBorder="1" applyAlignment="1">
      <alignment horizontal="center" vertical="center"/>
    </xf>
    <xf numFmtId="0" fontId="0" fillId="0" borderId="0" xfId="0" applyFont="1">
      <alignment vertical="center"/>
    </xf>
    <xf numFmtId="0" fontId="21" fillId="0" borderId="0" xfId="0" applyFont="1" applyBorder="1" applyAlignment="1">
      <alignment horizontal="center" vertical="center"/>
    </xf>
    <xf numFmtId="0" fontId="21" fillId="0" borderId="0" xfId="0" applyFont="1" applyBorder="1" applyAlignment="1">
      <alignment vertical="center"/>
    </xf>
    <xf numFmtId="0" fontId="21" fillId="0" borderId="0" xfId="0" applyFont="1" applyAlignment="1">
      <alignment horizontal="left" vertical="center"/>
    </xf>
    <xf numFmtId="0" fontId="22" fillId="0" borderId="0" xfId="0" applyFont="1" applyAlignment="1">
      <alignment horizontal="center" vertical="center"/>
    </xf>
    <xf numFmtId="0" fontId="21" fillId="0" borderId="0" xfId="0" applyFont="1">
      <alignment vertical="center"/>
    </xf>
    <xf numFmtId="0" fontId="23" fillId="0" borderId="0" xfId="0" applyFont="1">
      <alignment vertical="center"/>
    </xf>
    <xf numFmtId="0" fontId="24" fillId="0" borderId="0" xfId="0" applyFont="1" applyAlignment="1">
      <alignment horizontal="left" vertical="center"/>
    </xf>
    <xf numFmtId="0" fontId="24" fillId="0" borderId="14" xfId="0" applyFont="1" applyBorder="1">
      <alignment vertical="center"/>
    </xf>
    <xf numFmtId="0" fontId="25" fillId="0" borderId="0" xfId="0" applyFont="1" applyAlignment="1">
      <alignment horizontal="right" vertical="center"/>
    </xf>
    <xf numFmtId="0" fontId="0" fillId="0" borderId="16" xfId="0" applyFont="1" applyBorder="1">
      <alignment vertical="center"/>
    </xf>
    <xf numFmtId="0" fontId="18" fillId="0" borderId="0" xfId="0" applyFont="1" applyBorder="1">
      <alignment vertical="center"/>
    </xf>
    <xf numFmtId="0" fontId="18" fillId="0" borderId="0" xfId="0" applyFont="1" applyBorder="1" applyAlignment="1">
      <alignment horizontal="right" vertical="center"/>
    </xf>
    <xf numFmtId="0" fontId="18" fillId="0" borderId="0" xfId="0" applyFont="1">
      <alignment vertical="center"/>
    </xf>
    <xf numFmtId="0" fontId="9" fillId="0" borderId="0" xfId="0" applyFont="1">
      <alignment vertical="center"/>
    </xf>
    <xf numFmtId="0" fontId="9" fillId="0" borderId="14" xfId="0" applyFont="1" applyFill="1" applyBorder="1" applyAlignment="1">
      <alignment horizontal="center" vertical="center"/>
    </xf>
    <xf numFmtId="0" fontId="18" fillId="0" borderId="12" xfId="0" applyFont="1" applyBorder="1" applyAlignment="1">
      <alignment vertical="center"/>
    </xf>
    <xf numFmtId="0" fontId="12" fillId="0" borderId="14" xfId="0" applyFont="1" applyFill="1" applyBorder="1" applyAlignment="1">
      <alignment horizontal="center" vertical="center"/>
    </xf>
    <xf numFmtId="0" fontId="9" fillId="0" borderId="14" xfId="0" applyFont="1" applyFill="1" applyBorder="1" applyAlignment="1">
      <alignment horizontal="center" vertical="center" shrinkToFit="1"/>
    </xf>
    <xf numFmtId="0" fontId="26" fillId="0" borderId="0" xfId="0" applyFont="1">
      <alignment vertical="center"/>
    </xf>
    <xf numFmtId="0" fontId="14" fillId="0" borderId="0" xfId="0" applyFont="1" applyAlignment="1">
      <alignment vertical="center"/>
    </xf>
    <xf numFmtId="0" fontId="24" fillId="0" borderId="0" xfId="0" applyFont="1" applyBorder="1" applyAlignment="1">
      <alignment vertical="center"/>
    </xf>
    <xf numFmtId="0" fontId="14" fillId="0" borderId="0" xfId="0" applyFont="1" applyBorder="1" applyAlignment="1">
      <alignment vertical="center"/>
    </xf>
    <xf numFmtId="0" fontId="27" fillId="2" borderId="0" xfId="0" applyFont="1" applyFill="1" applyBorder="1" applyAlignment="1">
      <alignment horizontal="center" vertical="center"/>
    </xf>
    <xf numFmtId="0" fontId="0" fillId="3" borderId="0" xfId="0" applyFill="1">
      <alignment vertical="center"/>
    </xf>
    <xf numFmtId="0" fontId="9" fillId="3" borderId="14" xfId="0" applyFont="1" applyFill="1" applyBorder="1" applyAlignment="1">
      <alignment horizontal="center" vertical="center"/>
    </xf>
    <xf numFmtId="0" fontId="0" fillId="4" borderId="0" xfId="0" applyFill="1">
      <alignment vertical="center"/>
    </xf>
    <xf numFmtId="0" fontId="9" fillId="4" borderId="14" xfId="0" applyFont="1" applyFill="1" applyBorder="1" applyAlignment="1">
      <alignment horizontal="center" vertical="center"/>
    </xf>
    <xf numFmtId="0" fontId="0" fillId="5" borderId="0" xfId="0" applyFill="1">
      <alignment vertical="center"/>
    </xf>
    <xf numFmtId="0" fontId="9" fillId="5" borderId="14" xfId="0" applyFont="1" applyFill="1" applyBorder="1" applyAlignment="1">
      <alignment horizontal="center" vertical="center"/>
    </xf>
    <xf numFmtId="0" fontId="0" fillId="6" borderId="0" xfId="0" applyFill="1">
      <alignment vertical="center"/>
    </xf>
    <xf numFmtId="0" fontId="9" fillId="6" borderId="14"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8" xfId="0" applyFont="1" applyFill="1" applyBorder="1" applyAlignment="1">
      <alignment horizontal="center" vertical="center" shrinkToFit="1"/>
    </xf>
    <xf numFmtId="0" fontId="9" fillId="0" borderId="19" xfId="0" applyFont="1" applyFill="1" applyBorder="1" applyAlignment="1">
      <alignment horizontal="center" vertical="center"/>
    </xf>
    <xf numFmtId="0" fontId="9" fillId="0" borderId="19" xfId="0" applyFont="1" applyFill="1" applyBorder="1" applyAlignment="1">
      <alignment horizontal="center" vertical="center" shrinkToFit="1"/>
    </xf>
    <xf numFmtId="0" fontId="20" fillId="0" borderId="0" xfId="0" applyFont="1" applyFill="1" applyBorder="1" applyAlignment="1">
      <alignment horizontal="center" vertical="center"/>
    </xf>
    <xf numFmtId="0" fontId="20" fillId="0" borderId="0" xfId="0" applyFont="1" applyBorder="1" applyAlignment="1">
      <alignment horizontal="center" vertical="center"/>
    </xf>
    <xf numFmtId="0" fontId="0" fillId="0" borderId="0" xfId="0" applyAlignment="1">
      <alignment horizontal="center" vertical="center"/>
    </xf>
    <xf numFmtId="41" fontId="26" fillId="0" borderId="3" xfId="0" applyNumberFormat="1" applyFont="1" applyBorder="1" applyAlignment="1">
      <alignment horizontal="center" vertical="center"/>
    </xf>
    <xf numFmtId="58" fontId="20" fillId="0" borderId="14" xfId="0" applyNumberFormat="1" applyFont="1" applyFill="1" applyBorder="1" applyAlignment="1">
      <alignment horizontal="left" vertical="center" indent="1"/>
    </xf>
    <xf numFmtId="0" fontId="0" fillId="0" borderId="0" xfId="0" applyFill="1">
      <alignment vertical="center"/>
    </xf>
    <xf numFmtId="0" fontId="28" fillId="0" borderId="8" xfId="0" applyFont="1" applyFill="1" applyBorder="1" applyAlignment="1">
      <alignment horizontal="center" vertical="center"/>
    </xf>
    <xf numFmtId="0" fontId="12" fillId="0" borderId="0" xfId="3" applyFont="1" applyBorder="1" applyAlignment="1"/>
    <xf numFmtId="0" fontId="0" fillId="7" borderId="0" xfId="0" applyFill="1">
      <alignment vertical="center"/>
    </xf>
    <xf numFmtId="0" fontId="0" fillId="7" borderId="0" xfId="0" applyFill="1" applyAlignment="1">
      <alignment horizontal="center" vertical="center"/>
    </xf>
    <xf numFmtId="0" fontId="31" fillId="7" borderId="0" xfId="0" applyFont="1" applyFill="1">
      <alignment vertical="center"/>
    </xf>
    <xf numFmtId="0" fontId="33" fillId="0" borderId="0" xfId="4" applyFont="1" applyFill="1">
      <alignment vertical="center"/>
    </xf>
    <xf numFmtId="0" fontId="33" fillId="0" borderId="0" xfId="4" applyFont="1">
      <alignment vertical="center"/>
    </xf>
    <xf numFmtId="0" fontId="33" fillId="0" borderId="0" xfId="4" applyFont="1" applyFill="1" applyBorder="1" applyAlignment="1">
      <alignment vertical="center"/>
    </xf>
    <xf numFmtId="0" fontId="35" fillId="0" borderId="0" xfId="4" applyFont="1" applyFill="1" applyBorder="1" applyAlignment="1">
      <alignment vertical="center"/>
    </xf>
    <xf numFmtId="0" fontId="36" fillId="0" borderId="0" xfId="4" applyFont="1" applyFill="1" applyBorder="1" applyAlignment="1">
      <alignment vertical="center"/>
    </xf>
    <xf numFmtId="0" fontId="33" fillId="0" borderId="0" xfId="4" applyFont="1" applyFill="1" applyBorder="1">
      <alignment vertical="center"/>
    </xf>
    <xf numFmtId="0" fontId="38" fillId="0" borderId="0" xfId="0" applyFont="1">
      <alignment vertical="center"/>
    </xf>
    <xf numFmtId="0" fontId="39" fillId="0" borderId="8" xfId="0" applyFont="1" applyFill="1" applyBorder="1" applyAlignment="1">
      <alignment horizontal="center" vertical="center"/>
    </xf>
    <xf numFmtId="0" fontId="9" fillId="0" borderId="14" xfId="0" applyFont="1" applyFill="1" applyBorder="1" applyAlignment="1">
      <alignment horizontal="center" vertical="center"/>
    </xf>
    <xf numFmtId="0" fontId="20" fillId="0" borderId="14" xfId="0" applyNumberFormat="1" applyFont="1" applyFill="1" applyBorder="1" applyAlignment="1">
      <alignment horizontal="left" vertical="center" indent="1"/>
    </xf>
    <xf numFmtId="49" fontId="9" fillId="0" borderId="14" xfId="0" applyNumberFormat="1" applyFont="1" applyFill="1" applyBorder="1" applyAlignment="1">
      <alignment horizontal="center" vertical="center"/>
    </xf>
    <xf numFmtId="49" fontId="9" fillId="0" borderId="18" xfId="0" applyNumberFormat="1" applyFont="1" applyFill="1" applyBorder="1" applyAlignment="1">
      <alignment horizontal="center" vertical="center"/>
    </xf>
    <xf numFmtId="49" fontId="9" fillId="0" borderId="19" xfId="0" applyNumberFormat="1" applyFont="1" applyFill="1" applyBorder="1" applyAlignment="1">
      <alignment horizontal="center" vertical="center"/>
    </xf>
    <xf numFmtId="0" fontId="1" fillId="0" borderId="0" xfId="5">
      <alignment vertical="center"/>
    </xf>
    <xf numFmtId="0" fontId="1" fillId="0" borderId="0" xfId="5" applyAlignment="1">
      <alignment horizontal="right" vertical="center"/>
    </xf>
    <xf numFmtId="0" fontId="40" fillId="0" borderId="0" xfId="5" applyFont="1">
      <alignment vertical="center"/>
    </xf>
    <xf numFmtId="0" fontId="41" fillId="0" borderId="14" xfId="5" applyFont="1" applyBorder="1" applyAlignment="1">
      <alignment vertical="center" shrinkToFit="1"/>
    </xf>
    <xf numFmtId="0" fontId="43" fillId="0" borderId="14" xfId="5" applyFont="1" applyBorder="1" applyAlignment="1">
      <alignment horizontal="center" vertical="center" wrapText="1"/>
    </xf>
    <xf numFmtId="0" fontId="44" fillId="0" borderId="14" xfId="5" applyFont="1" applyBorder="1">
      <alignment vertical="center"/>
    </xf>
    <xf numFmtId="0" fontId="44" fillId="0" borderId="14" xfId="5" applyFont="1" applyBorder="1" applyAlignment="1">
      <alignment horizontal="center" vertical="center"/>
    </xf>
    <xf numFmtId="0" fontId="44" fillId="0" borderId="14" xfId="5" applyFont="1" applyBorder="1" applyAlignment="1">
      <alignment horizontal="right" vertical="center"/>
    </xf>
    <xf numFmtId="0" fontId="45" fillId="0" borderId="14" xfId="5" applyFont="1" applyBorder="1" applyAlignment="1">
      <alignment horizontal="center" vertical="center" wrapText="1"/>
    </xf>
    <xf numFmtId="0" fontId="44" fillId="0" borderId="0" xfId="5" applyFont="1">
      <alignment vertical="center"/>
    </xf>
    <xf numFmtId="0" fontId="46" fillId="0" borderId="0" xfId="5" applyFont="1">
      <alignment vertical="center"/>
    </xf>
    <xf numFmtId="0" fontId="21" fillId="0" borderId="0" xfId="5" applyFont="1" applyAlignment="1">
      <alignment vertical="center" wrapText="1"/>
    </xf>
    <xf numFmtId="0" fontId="41" fillId="0" borderId="0" xfId="5" applyFont="1">
      <alignment vertical="center"/>
    </xf>
    <xf numFmtId="0" fontId="9" fillId="0" borderId="14" xfId="0" applyFont="1" applyFill="1" applyBorder="1" applyAlignment="1">
      <alignment horizontal="center" vertical="center"/>
    </xf>
    <xf numFmtId="0" fontId="48" fillId="0" borderId="14" xfId="0" applyFont="1" applyFill="1" applyBorder="1" applyAlignment="1">
      <alignment horizontal="center" vertical="center"/>
    </xf>
    <xf numFmtId="0" fontId="18" fillId="0" borderId="0" xfId="0" applyFont="1" applyAlignment="1">
      <alignment horizontal="right" vertical="center" indent="2"/>
    </xf>
    <xf numFmtId="0" fontId="9" fillId="0" borderId="14" xfId="0" applyFont="1" applyFill="1" applyBorder="1" applyAlignment="1">
      <alignment horizontal="center" vertical="center"/>
    </xf>
    <xf numFmtId="0" fontId="0" fillId="0" borderId="6" xfId="0" applyFont="1" applyFill="1" applyBorder="1" applyProtection="1">
      <alignment vertical="center"/>
      <protection locked="0"/>
    </xf>
    <xf numFmtId="0" fontId="8" fillId="0" borderId="0" xfId="0" applyFont="1" applyFill="1">
      <alignment vertical="center"/>
    </xf>
    <xf numFmtId="0" fontId="19" fillId="0" borderId="16" xfId="0" applyFont="1" applyBorder="1">
      <alignment vertical="center"/>
    </xf>
    <xf numFmtId="3" fontId="19" fillId="0" borderId="16" xfId="0" applyNumberFormat="1" applyFont="1" applyBorder="1" applyAlignment="1">
      <alignment horizontal="center" vertical="center"/>
    </xf>
    <xf numFmtId="3" fontId="12" fillId="0" borderId="16" xfId="0" applyNumberFormat="1" applyFont="1" applyBorder="1" applyAlignment="1">
      <alignment horizontal="center" vertical="center"/>
    </xf>
    <xf numFmtId="41" fontId="8" fillId="0" borderId="16" xfId="0" applyNumberFormat="1" applyFont="1" applyBorder="1">
      <alignment vertical="center"/>
    </xf>
    <xf numFmtId="41" fontId="8" fillId="0" borderId="16" xfId="0" applyNumberFormat="1" applyFont="1" applyBorder="1" applyAlignment="1">
      <alignment horizontal="center" vertical="center"/>
    </xf>
    <xf numFmtId="0" fontId="8" fillId="0" borderId="16" xfId="0" applyFont="1" applyBorder="1">
      <alignment vertical="center"/>
    </xf>
    <xf numFmtId="3" fontId="8" fillId="0" borderId="0" xfId="0" applyNumberFormat="1" applyFont="1" applyBorder="1" applyAlignment="1">
      <alignment horizontal="center" vertical="center"/>
    </xf>
    <xf numFmtId="41" fontId="8" fillId="0" borderId="0" xfId="0" applyNumberFormat="1" applyFont="1" applyBorder="1" applyAlignment="1">
      <alignment horizontal="center" vertical="center"/>
    </xf>
    <xf numFmtId="41" fontId="8" fillId="0" borderId="0" xfId="0" applyNumberFormat="1" applyFont="1" applyBorder="1">
      <alignment vertical="center"/>
    </xf>
    <xf numFmtId="0" fontId="8" fillId="0" borderId="0" xfId="0" applyFont="1" applyBorder="1">
      <alignment vertical="center"/>
    </xf>
    <xf numFmtId="0" fontId="8" fillId="0" borderId="11" xfId="0" applyFont="1" applyBorder="1">
      <alignment vertical="center"/>
    </xf>
    <xf numFmtId="3" fontId="8" fillId="0" borderId="11" xfId="0" applyNumberFormat="1" applyFont="1" applyBorder="1" applyAlignment="1">
      <alignment horizontal="center" vertical="center"/>
    </xf>
    <xf numFmtId="41" fontId="8" fillId="0" borderId="11" xfId="0" applyNumberFormat="1" applyFont="1" applyBorder="1" applyAlignment="1">
      <alignment horizontal="center" vertical="center"/>
    </xf>
    <xf numFmtId="41" fontId="8" fillId="0" borderId="11" xfId="0" applyNumberFormat="1" applyFont="1" applyBorder="1">
      <alignment vertical="center"/>
    </xf>
    <xf numFmtId="0" fontId="8" fillId="0" borderId="0" xfId="0" applyFont="1" applyBorder="1" applyAlignment="1">
      <alignment horizontal="center" vertical="center"/>
    </xf>
    <xf numFmtId="3" fontId="38" fillId="0" borderId="0" xfId="0" applyNumberFormat="1" applyFont="1" applyBorder="1" applyAlignment="1">
      <alignment horizontal="center"/>
    </xf>
    <xf numFmtId="0" fontId="8" fillId="0" borderId="16" xfId="0" applyFont="1" applyBorder="1" applyAlignment="1">
      <alignment horizontal="center" vertical="center"/>
    </xf>
    <xf numFmtId="0" fontId="8" fillId="0" borderId="33" xfId="0" applyFont="1" applyBorder="1">
      <alignment vertical="center"/>
    </xf>
    <xf numFmtId="0" fontId="8" fillId="0" borderId="17" xfId="0" applyFont="1" applyBorder="1">
      <alignment vertical="center"/>
    </xf>
    <xf numFmtId="0" fontId="8" fillId="0" borderId="11" xfId="0" applyFont="1" applyBorder="1" applyAlignment="1">
      <alignment horizontal="center" vertical="center"/>
    </xf>
    <xf numFmtId="0" fontId="8" fillId="0" borderId="10" xfId="0" applyFont="1" applyBorder="1">
      <alignment vertical="center"/>
    </xf>
    <xf numFmtId="41" fontId="14" fillId="0" borderId="0" xfId="0" applyNumberFormat="1" applyFont="1" applyBorder="1" applyAlignment="1">
      <alignment horizontal="center"/>
    </xf>
    <xf numFmtId="0" fontId="8" fillId="0" borderId="0" xfId="0" applyFont="1" applyBorder="1" applyAlignment="1">
      <alignment horizontal="left" vertical="center" indent="4"/>
    </xf>
    <xf numFmtId="0" fontId="8" fillId="0" borderId="32" xfId="0" applyFont="1" applyBorder="1">
      <alignment vertical="center"/>
    </xf>
    <xf numFmtId="0" fontId="0" fillId="0" borderId="16" xfId="0" applyFont="1" applyBorder="1" applyAlignment="1">
      <alignment horizontal="left" vertical="center"/>
    </xf>
    <xf numFmtId="0" fontId="8" fillId="0" borderId="15" xfId="0" applyFont="1" applyBorder="1">
      <alignment vertical="center"/>
    </xf>
    <xf numFmtId="0" fontId="8" fillId="0" borderId="34" xfId="0" applyFont="1" applyBorder="1">
      <alignment vertical="center"/>
    </xf>
    <xf numFmtId="41" fontId="10" fillId="0" borderId="0" xfId="0" applyNumberFormat="1" applyFont="1" applyBorder="1" applyAlignment="1">
      <alignment horizontal="left" vertical="top" wrapText="1" indent="11"/>
    </xf>
    <xf numFmtId="41" fontId="32" fillId="0" borderId="0" xfId="0" applyNumberFormat="1" applyFont="1" applyBorder="1" applyAlignment="1">
      <alignment horizontal="left" vertical="center" indent="3"/>
    </xf>
    <xf numFmtId="0" fontId="32" fillId="0" borderId="0" xfId="0" applyFont="1" applyBorder="1" applyAlignment="1">
      <alignment horizontal="left" vertical="center" indent="3"/>
    </xf>
    <xf numFmtId="0" fontId="50" fillId="0" borderId="0" xfId="0" applyFont="1" applyBorder="1" applyAlignment="1">
      <alignment horizontal="center" vertical="center"/>
    </xf>
    <xf numFmtId="41" fontId="38" fillId="0" borderId="0" xfId="0" applyNumberFormat="1" applyFont="1" applyBorder="1" applyAlignment="1">
      <alignment horizontal="left" vertical="center" wrapText="1" indent="3"/>
    </xf>
    <xf numFmtId="41" fontId="38" fillId="0" borderId="17" xfId="0" applyNumberFormat="1" applyFont="1" applyBorder="1" applyAlignment="1">
      <alignment horizontal="left" vertical="center" wrapText="1" indent="3"/>
    </xf>
    <xf numFmtId="0" fontId="32" fillId="0" borderId="17" xfId="0" applyFont="1" applyBorder="1" applyAlignment="1">
      <alignment horizontal="left" vertical="center" indent="3"/>
    </xf>
    <xf numFmtId="0" fontId="18" fillId="0" borderId="14" xfId="3" applyFont="1" applyBorder="1" applyAlignment="1">
      <alignment horizontal="center" vertical="center"/>
    </xf>
    <xf numFmtId="0" fontId="48" fillId="0" borderId="0" xfId="3" applyFont="1" applyBorder="1" applyAlignment="1">
      <alignment horizontal="left" vertical="center" indent="1"/>
    </xf>
    <xf numFmtId="0" fontId="18" fillId="0" borderId="0" xfId="3" applyFont="1" applyBorder="1" applyAlignment="1">
      <alignment horizontal="center" vertical="center"/>
    </xf>
    <xf numFmtId="0" fontId="18" fillId="0" borderId="0" xfId="3" applyFont="1" applyBorder="1" applyAlignment="1">
      <alignment horizontal="right" vertical="center" indent="1"/>
    </xf>
    <xf numFmtId="38" fontId="18" fillId="0" borderId="0" xfId="1" applyFont="1" applyBorder="1" applyAlignment="1">
      <alignment horizontal="right" vertical="center" indent="1"/>
    </xf>
    <xf numFmtId="0" fontId="12" fillId="0" borderId="0" xfId="3" applyFont="1" applyBorder="1" applyAlignment="1">
      <alignment horizontal="center" vertical="center"/>
    </xf>
    <xf numFmtId="38" fontId="6" fillId="0" borderId="0" xfId="1" applyFont="1" applyFill="1" applyBorder="1" applyAlignment="1" applyProtection="1">
      <alignment vertical="center"/>
      <protection locked="0"/>
    </xf>
    <xf numFmtId="38" fontId="18" fillId="0" borderId="0" xfId="1" applyFont="1" applyBorder="1" applyAlignment="1">
      <alignment vertical="center"/>
    </xf>
    <xf numFmtId="0" fontId="51" fillId="0" borderId="0" xfId="3" applyFont="1" applyBorder="1" applyAlignment="1">
      <alignment horizontal="left"/>
    </xf>
    <xf numFmtId="38" fontId="6" fillId="0" borderId="14" xfId="1" applyFont="1" applyFill="1" applyBorder="1" applyAlignment="1" applyProtection="1">
      <alignment horizontal="right" vertical="center" indent="1"/>
      <protection locked="0"/>
    </xf>
    <xf numFmtId="38" fontId="18" fillId="0" borderId="14" xfId="1" applyFont="1" applyBorder="1" applyAlignment="1">
      <alignment horizontal="right" vertical="center" indent="1"/>
    </xf>
    <xf numFmtId="0" fontId="14" fillId="0" borderId="11" xfId="3" applyFont="1" applyBorder="1" applyAlignment="1">
      <alignment horizontal="center"/>
    </xf>
    <xf numFmtId="0" fontId="12" fillId="0" borderId="11" xfId="3" applyFont="1" applyBorder="1" applyAlignment="1"/>
    <xf numFmtId="0" fontId="3" fillId="0" borderId="0" xfId="3" applyAlignment="1"/>
    <xf numFmtId="0" fontId="12" fillId="0" borderId="0" xfId="3" applyFont="1" applyAlignment="1"/>
    <xf numFmtId="0" fontId="12" fillId="0" borderId="9" xfId="3" applyFont="1" applyBorder="1" applyAlignment="1">
      <alignment horizontal="left"/>
    </xf>
    <xf numFmtId="0" fontId="18" fillId="0" borderId="11" xfId="3" applyFont="1" applyBorder="1" applyAlignment="1">
      <alignment horizontal="center"/>
    </xf>
    <xf numFmtId="0" fontId="18" fillId="0" borderId="9" xfId="3" applyFont="1" applyBorder="1" applyAlignment="1">
      <alignment horizontal="center"/>
    </xf>
    <xf numFmtId="0" fontId="48" fillId="0" borderId="8" xfId="3" applyFont="1" applyBorder="1" applyAlignment="1">
      <alignment horizontal="left" vertical="center" indent="1"/>
    </xf>
    <xf numFmtId="0" fontId="48" fillId="0" borderId="12" xfId="3" applyFont="1" applyBorder="1" applyAlignment="1">
      <alignment horizontal="left" vertical="center" indent="1"/>
    </xf>
    <xf numFmtId="0" fontId="9" fillId="0" borderId="14" xfId="0" applyFont="1" applyFill="1" applyBorder="1" applyAlignment="1">
      <alignment horizontal="center" vertical="center"/>
    </xf>
    <xf numFmtId="0" fontId="12" fillId="0" borderId="14" xfId="0" applyFont="1" applyFill="1" applyBorder="1" applyAlignment="1">
      <alignment horizontal="center" vertical="center" shrinkToFit="1"/>
    </xf>
    <xf numFmtId="0" fontId="0" fillId="0" borderId="0" xfId="0" applyFont="1" applyFill="1">
      <alignment vertical="center"/>
    </xf>
    <xf numFmtId="0" fontId="54" fillId="0" borderId="14" xfId="0" applyFont="1" applyFill="1" applyBorder="1" applyAlignment="1">
      <alignment horizontal="center" vertical="center"/>
    </xf>
    <xf numFmtId="0" fontId="54" fillId="0" borderId="14" xfId="0" applyNumberFormat="1" applyFont="1" applyFill="1" applyBorder="1" applyAlignment="1">
      <alignment horizontal="left" vertical="center" indent="1"/>
    </xf>
    <xf numFmtId="38" fontId="18" fillId="0" borderId="14" xfId="3" applyNumberFormat="1" applyFont="1" applyBorder="1" applyAlignment="1">
      <alignment horizontal="right" vertical="center" indent="1"/>
    </xf>
    <xf numFmtId="0" fontId="32" fillId="0" borderId="0" xfId="0" applyFont="1" applyAlignment="1">
      <alignment horizontal="center" vertical="center"/>
    </xf>
    <xf numFmtId="0" fontId="21" fillId="0" borderId="0" xfId="0" applyNumberFormat="1" applyFont="1" applyBorder="1" applyAlignment="1">
      <alignment vertical="center"/>
    </xf>
    <xf numFmtId="0" fontId="21" fillId="0" borderId="0" xfId="0" applyNumberFormat="1" applyFont="1" applyAlignment="1">
      <alignment horizontal="left" vertical="center"/>
    </xf>
    <xf numFmtId="0" fontId="0" fillId="0" borderId="0" xfId="0" applyNumberFormat="1" applyFont="1">
      <alignment vertical="center"/>
    </xf>
    <xf numFmtId="0" fontId="12" fillId="0" borderId="14" xfId="0" applyNumberFormat="1" applyFont="1" applyFill="1" applyBorder="1" applyAlignment="1">
      <alignment horizontal="center" vertical="center" shrinkToFit="1"/>
    </xf>
    <xf numFmtId="0" fontId="9" fillId="0" borderId="14" xfId="0" applyNumberFormat="1" applyFont="1" applyFill="1" applyBorder="1" applyAlignment="1">
      <alignment horizontal="center" vertical="center"/>
    </xf>
    <xf numFmtId="0" fontId="0" fillId="0" borderId="16" xfId="0" applyNumberFormat="1" applyFont="1" applyBorder="1">
      <alignment vertical="center"/>
    </xf>
    <xf numFmtId="0" fontId="18" fillId="0" borderId="0" xfId="0" applyNumberFormat="1" applyFont="1">
      <alignment vertical="center"/>
    </xf>
    <xf numFmtId="0" fontId="22" fillId="0" borderId="0" xfId="0" applyNumberFormat="1" applyFont="1" applyAlignment="1">
      <alignment horizontal="center" vertical="center"/>
    </xf>
    <xf numFmtId="0" fontId="9" fillId="6" borderId="14" xfId="0" applyFont="1" applyFill="1" applyBorder="1" applyAlignment="1">
      <alignment horizontal="center" vertical="center" shrinkToFit="1"/>
    </xf>
    <xf numFmtId="0" fontId="9" fillId="5" borderId="14" xfId="0" applyFont="1" applyFill="1" applyBorder="1" applyAlignment="1">
      <alignment horizontal="center" vertical="center" shrinkToFit="1"/>
    </xf>
    <xf numFmtId="0" fontId="9" fillId="4" borderId="14" xfId="0" applyFont="1" applyFill="1" applyBorder="1" applyAlignment="1">
      <alignment horizontal="center" vertical="center" shrinkToFit="1"/>
    </xf>
    <xf numFmtId="0" fontId="9" fillId="3" borderId="14" xfId="0" applyFont="1" applyFill="1" applyBorder="1" applyAlignment="1">
      <alignment horizontal="center" vertical="center" shrinkToFit="1"/>
    </xf>
    <xf numFmtId="0" fontId="47" fillId="0" borderId="14" xfId="6" applyNumberFormat="1" applyFill="1" applyBorder="1" applyAlignment="1" applyProtection="1">
      <alignment horizontal="left" vertical="center" indent="1"/>
    </xf>
    <xf numFmtId="0" fontId="9" fillId="0" borderId="14" xfId="0" applyFont="1" applyFill="1" applyBorder="1" applyAlignment="1">
      <alignment horizontal="center" vertical="center"/>
    </xf>
    <xf numFmtId="41" fontId="9" fillId="0" borderId="0" xfId="0" applyNumberFormat="1" applyFont="1" applyAlignment="1">
      <alignment horizontal="right" vertical="center" shrinkToFit="1"/>
    </xf>
    <xf numFmtId="0" fontId="9" fillId="0" borderId="14" xfId="0" applyFont="1" applyFill="1" applyBorder="1" applyAlignment="1">
      <alignment horizontal="center" vertical="center"/>
    </xf>
    <xf numFmtId="38" fontId="26" fillId="0" borderId="0" xfId="1" applyFont="1" applyFill="1">
      <alignment vertical="center"/>
    </xf>
    <xf numFmtId="38" fontId="58" fillId="0" borderId="14" xfId="1" applyFont="1" applyFill="1" applyBorder="1" applyAlignment="1" applyProtection="1">
      <alignment horizontal="right" vertical="center" indent="1"/>
      <protection locked="0"/>
    </xf>
    <xf numFmtId="0" fontId="59" fillId="0" borderId="8" xfId="3" applyFont="1" applyBorder="1" applyAlignment="1">
      <alignment horizontal="left" vertical="center" indent="1"/>
    </xf>
    <xf numFmtId="0" fontId="59" fillId="0" borderId="12" xfId="3" applyFont="1" applyBorder="1" applyAlignment="1">
      <alignment horizontal="left" vertical="center" indent="1"/>
    </xf>
    <xf numFmtId="0" fontId="60" fillId="0" borderId="5" xfId="0" applyFont="1" applyBorder="1" applyAlignment="1">
      <alignment vertical="center" shrinkToFit="1"/>
    </xf>
    <xf numFmtId="0" fontId="60" fillId="0" borderId="6" xfId="0" applyFont="1" applyBorder="1" applyAlignment="1">
      <alignment horizontal="center" vertical="center"/>
    </xf>
    <xf numFmtId="0" fontId="26" fillId="0" borderId="5" xfId="0" applyFont="1" applyFill="1" applyBorder="1" applyAlignment="1" applyProtection="1">
      <alignment horizontal="center" vertical="center"/>
      <protection locked="0"/>
    </xf>
    <xf numFmtId="0" fontId="26" fillId="0" borderId="2" xfId="0" applyFont="1" applyBorder="1" applyAlignment="1">
      <alignment horizontal="center" vertical="center"/>
    </xf>
    <xf numFmtId="3" fontId="60" fillId="0" borderId="1" xfId="2" applyNumberFormat="1" applyFont="1" applyBorder="1" applyAlignment="1">
      <alignment horizontal="center" vertical="center"/>
    </xf>
    <xf numFmtId="41" fontId="58" fillId="0" borderId="3" xfId="0" applyNumberFormat="1" applyFont="1" applyBorder="1" applyAlignment="1">
      <alignment horizontal="center" vertical="center"/>
    </xf>
    <xf numFmtId="0" fontId="26" fillId="0" borderId="6" xfId="0" applyFont="1" applyBorder="1" applyProtection="1">
      <alignment vertical="center"/>
      <protection locked="0"/>
    </xf>
    <xf numFmtId="38" fontId="6" fillId="0" borderId="1" xfId="1" applyFont="1" applyFill="1" applyBorder="1" applyAlignment="1" applyProtection="1">
      <alignment horizontal="center" vertical="center"/>
      <protection locked="0"/>
    </xf>
    <xf numFmtId="3" fontId="58" fillId="0" borderId="1" xfId="2" applyNumberFormat="1" applyFont="1" applyBorder="1" applyAlignment="1">
      <alignment horizontal="center" vertical="center"/>
    </xf>
    <xf numFmtId="3" fontId="6" fillId="0" borderId="1" xfId="2" applyNumberFormat="1" applyFont="1" applyBorder="1" applyAlignment="1">
      <alignment horizontal="center" vertical="center"/>
    </xf>
    <xf numFmtId="3" fontId="6" fillId="0" borderId="5" xfId="0" applyNumberFormat="1" applyFont="1" applyBorder="1" applyAlignment="1">
      <alignment horizontal="center" vertical="center"/>
    </xf>
    <xf numFmtId="0" fontId="51" fillId="0" borderId="0" xfId="0" applyFont="1" applyAlignment="1">
      <alignment horizontal="center" vertical="center"/>
    </xf>
    <xf numFmtId="0" fontId="61" fillId="0" borderId="0" xfId="0" applyFont="1" applyBorder="1" applyAlignment="1">
      <alignment vertical="center"/>
    </xf>
    <xf numFmtId="0" fontId="51" fillId="0" borderId="0" xfId="0" applyFont="1" applyBorder="1" applyAlignment="1">
      <alignment vertical="center"/>
    </xf>
    <xf numFmtId="0" fontId="51" fillId="0" borderId="0" xfId="0" applyFont="1" applyAlignment="1">
      <alignment vertical="center"/>
    </xf>
    <xf numFmtId="0" fontId="32" fillId="0" borderId="0" xfId="0" applyFont="1">
      <alignment vertical="center"/>
    </xf>
    <xf numFmtId="0" fontId="32" fillId="0" borderId="0" xfId="0" applyFont="1" applyAlignment="1">
      <alignment horizontal="right" vertical="center"/>
    </xf>
    <xf numFmtId="41" fontId="32" fillId="0" borderId="0" xfId="0" applyNumberFormat="1" applyFont="1" applyAlignment="1">
      <alignment horizontal="center" vertical="center"/>
    </xf>
    <xf numFmtId="41" fontId="14" fillId="0" borderId="0" xfId="0" applyNumberFormat="1" applyFont="1" applyAlignment="1">
      <alignment horizontal="right" vertical="center" shrinkToFit="1"/>
    </xf>
    <xf numFmtId="0" fontId="51" fillId="0" borderId="0" xfId="0" applyFont="1" applyFill="1" applyAlignment="1">
      <alignment horizontal="center" vertical="center"/>
    </xf>
    <xf numFmtId="0" fontId="61" fillId="0" borderId="0" xfId="0" applyFont="1" applyFill="1" applyBorder="1" applyAlignment="1">
      <alignment vertical="center"/>
    </xf>
    <xf numFmtId="0" fontId="24" fillId="0" borderId="0" xfId="0" applyFont="1" applyFill="1" applyBorder="1" applyAlignment="1">
      <alignment vertical="center"/>
    </xf>
    <xf numFmtId="0" fontId="0" fillId="0" borderId="1" xfId="0" applyFont="1" applyFill="1" applyBorder="1" applyAlignment="1" applyProtection="1">
      <alignment horizontal="center" vertical="center"/>
      <protection locked="0"/>
    </xf>
    <xf numFmtId="0" fontId="5" fillId="0" borderId="0" xfId="0" applyFont="1" applyFill="1">
      <alignment vertical="center"/>
    </xf>
    <xf numFmtId="0" fontId="32" fillId="0" borderId="0" xfId="0" applyFont="1" applyFill="1">
      <alignment vertical="center"/>
    </xf>
    <xf numFmtId="0" fontId="6" fillId="0" borderId="0" xfId="0" applyFont="1" applyFill="1">
      <alignment vertical="center"/>
    </xf>
    <xf numFmtId="0" fontId="19" fillId="0" borderId="0" xfId="0" applyFont="1" applyFill="1">
      <alignment vertical="center"/>
    </xf>
    <xf numFmtId="0" fontId="19" fillId="0" borderId="16" xfId="0" applyFont="1" applyFill="1" applyBorder="1">
      <alignment vertical="center"/>
    </xf>
    <xf numFmtId="0" fontId="8" fillId="0" borderId="0" xfId="0" applyFont="1" applyFill="1" applyBorder="1">
      <alignment vertical="center"/>
    </xf>
    <xf numFmtId="0" fontId="50" fillId="0" borderId="0" xfId="0" applyFont="1" applyFill="1" applyBorder="1" applyAlignment="1">
      <alignment horizontal="center" vertical="center"/>
    </xf>
    <xf numFmtId="0" fontId="8" fillId="0" borderId="11" xfId="0" applyFont="1" applyFill="1" applyBorder="1">
      <alignment vertical="center"/>
    </xf>
    <xf numFmtId="0" fontId="32" fillId="0" borderId="0" xfId="0" applyFont="1" applyAlignment="1">
      <alignment horizontal="left" vertical="center" indent="6"/>
    </xf>
    <xf numFmtId="0" fontId="32" fillId="0" borderId="0" xfId="0" applyFont="1" applyAlignment="1">
      <alignment horizontal="left" vertical="center" indent="3"/>
    </xf>
    <xf numFmtId="0" fontId="6" fillId="0" borderId="14" xfId="0" applyFont="1" applyBorder="1" applyAlignment="1">
      <alignment horizontal="center" vertical="center"/>
    </xf>
    <xf numFmtId="0" fontId="32" fillId="0" borderId="14" xfId="0" applyFont="1" applyBorder="1" applyAlignment="1">
      <alignment horizontal="center" vertical="center" shrinkToFit="1"/>
    </xf>
    <xf numFmtId="0" fontId="58" fillId="0" borderId="14" xfId="0" applyFont="1" applyBorder="1" applyAlignment="1">
      <alignment horizontal="center" vertical="center"/>
    </xf>
    <xf numFmtId="0" fontId="57" fillId="0" borderId="14" xfId="0" applyFont="1" applyBorder="1" applyAlignment="1">
      <alignment horizontal="center" vertical="center" shrinkToFit="1"/>
    </xf>
    <xf numFmtId="0" fontId="30" fillId="0" borderId="0" xfId="0" applyFont="1" applyFill="1" applyAlignment="1">
      <alignment horizontal="center" vertical="center"/>
    </xf>
    <xf numFmtId="0" fontId="0" fillId="0" borderId="14" xfId="0" applyBorder="1" applyAlignment="1">
      <alignment horizontal="center" vertical="center"/>
    </xf>
    <xf numFmtId="0" fontId="13" fillId="0" borderId="15" xfId="0" applyFont="1" applyFill="1" applyBorder="1" applyAlignment="1">
      <alignment horizontal="center" vertical="center" textRotation="255" wrapText="1"/>
    </xf>
    <xf numFmtId="0" fontId="13" fillId="0" borderId="15" xfId="0" applyFont="1" applyFill="1" applyBorder="1" applyAlignment="1">
      <alignment horizontal="center" vertical="center" textRotation="255"/>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12" xfId="0" applyFont="1" applyBorder="1" applyAlignment="1">
      <alignment horizontal="center" vertical="center"/>
    </xf>
    <xf numFmtId="0" fontId="55" fillId="0" borderId="0" xfId="0" applyFont="1" applyAlignment="1">
      <alignment horizontal="left" vertical="center" indent="3"/>
    </xf>
    <xf numFmtId="41" fontId="14" fillId="0" borderId="0" xfId="0" applyNumberFormat="1" applyFont="1" applyAlignment="1">
      <alignment horizontal="center" vertical="center" shrinkToFi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13" xfId="0" applyFont="1" applyBorder="1" applyAlignment="1">
      <alignment horizontal="center" vertical="center"/>
    </xf>
    <xf numFmtId="0" fontId="9" fillId="0" borderId="24" xfId="0" applyFont="1" applyBorder="1" applyAlignment="1">
      <alignment horizontal="center" vertical="center"/>
    </xf>
    <xf numFmtId="41" fontId="32" fillId="0" borderId="0" xfId="0" applyNumberFormat="1" applyFont="1" applyBorder="1" applyAlignment="1">
      <alignment horizontal="left" vertical="top" wrapText="1" indent="3"/>
    </xf>
    <xf numFmtId="41" fontId="32" fillId="0" borderId="17" xfId="0" applyNumberFormat="1" applyFont="1" applyBorder="1" applyAlignment="1">
      <alignment horizontal="left" vertical="top" wrapText="1" indent="3"/>
    </xf>
    <xf numFmtId="0" fontId="49" fillId="0" borderId="17" xfId="0" applyFont="1" applyBorder="1" applyAlignment="1">
      <alignment horizontal="center"/>
    </xf>
    <xf numFmtId="0" fontId="6" fillId="0" borderId="17" xfId="0" applyFont="1" applyBorder="1" applyAlignment="1">
      <alignment horizontal="center"/>
    </xf>
    <xf numFmtId="58" fontId="9" fillId="0" borderId="9" xfId="0" applyNumberFormat="1" applyFont="1" applyBorder="1" applyAlignment="1">
      <alignment horizontal="left" vertical="center" indent="2"/>
    </xf>
    <xf numFmtId="0" fontId="6" fillId="0" borderId="0" xfId="0" applyFont="1" applyFill="1" applyBorder="1" applyAlignment="1">
      <alignment horizontal="center" vertical="center"/>
    </xf>
    <xf numFmtId="0" fontId="6" fillId="0" borderId="11" xfId="0" applyFont="1" applyFill="1" applyBorder="1" applyAlignment="1">
      <alignment horizontal="center" vertical="center"/>
    </xf>
    <xf numFmtId="41" fontId="51" fillId="0" borderId="0" xfId="0" applyNumberFormat="1" applyFont="1" applyBorder="1" applyAlignment="1">
      <alignment horizontal="center"/>
    </xf>
    <xf numFmtId="41" fontId="51" fillId="0" borderId="11" xfId="0" applyNumberFormat="1" applyFont="1" applyBorder="1" applyAlignment="1">
      <alignment horizontal="center"/>
    </xf>
    <xf numFmtId="0" fontId="52" fillId="0" borderId="15" xfId="0" applyFont="1" applyBorder="1" applyAlignment="1">
      <alignment horizontal="center" vertical="center"/>
    </xf>
    <xf numFmtId="0" fontId="52" fillId="0" borderId="0" xfId="0" applyFont="1" applyBorder="1" applyAlignment="1">
      <alignment horizontal="center" vertical="center"/>
    </xf>
    <xf numFmtId="0" fontId="50" fillId="0" borderId="0" xfId="0" applyFont="1" applyBorder="1" applyAlignment="1">
      <alignment horizontal="center" vertical="center"/>
    </xf>
    <xf numFmtId="0" fontId="50" fillId="0" borderId="11" xfId="0" applyFont="1" applyBorder="1" applyAlignment="1">
      <alignment horizontal="center" vertical="center"/>
    </xf>
    <xf numFmtId="3" fontId="31" fillId="0" borderId="0" xfId="0" applyNumberFormat="1" applyFont="1" applyBorder="1" applyAlignment="1">
      <alignment horizontal="center"/>
    </xf>
    <xf numFmtId="3" fontId="31" fillId="0" borderId="11" xfId="0" applyNumberFormat="1" applyFont="1" applyBorder="1" applyAlignment="1">
      <alignment horizontal="center"/>
    </xf>
    <xf numFmtId="3" fontId="10" fillId="0" borderId="0" xfId="0" applyNumberFormat="1" applyFont="1" applyBorder="1" applyAlignment="1">
      <alignment horizontal="left" vertical="center" indent="2" shrinkToFit="1"/>
    </xf>
    <xf numFmtId="3" fontId="10" fillId="0" borderId="17" xfId="0" applyNumberFormat="1" applyFont="1" applyBorder="1" applyAlignment="1">
      <alignment horizontal="left" vertical="center" indent="2" shrinkToFit="1"/>
    </xf>
    <xf numFmtId="0" fontId="51" fillId="0" borderId="0" xfId="0" applyFont="1" applyAlignment="1">
      <alignment horizontal="right" vertical="center" indent="2"/>
    </xf>
    <xf numFmtId="0" fontId="51" fillId="0" borderId="0" xfId="0" applyFont="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6" fillId="0" borderId="12" xfId="0" applyFont="1" applyBorder="1" applyAlignment="1">
      <alignment horizontal="center" vertical="center"/>
    </xf>
    <xf numFmtId="3" fontId="6" fillId="0" borderId="27" xfId="0" applyNumberFormat="1" applyFont="1" applyBorder="1" applyAlignment="1">
      <alignment horizontal="center" vertical="center"/>
    </xf>
    <xf numFmtId="3" fontId="6" fillId="0" borderId="28" xfId="0" applyNumberFormat="1" applyFont="1" applyBorder="1" applyAlignment="1">
      <alignment horizontal="center" vertical="center"/>
    </xf>
    <xf numFmtId="3" fontId="6" fillId="0" borderId="29" xfId="0" applyNumberFormat="1" applyFont="1" applyBorder="1" applyAlignment="1">
      <alignment horizontal="center" vertical="center"/>
    </xf>
    <xf numFmtId="58" fontId="9" fillId="0" borderId="11" xfId="0" applyNumberFormat="1" applyFont="1" applyBorder="1" applyAlignment="1">
      <alignment horizontal="left" vertical="center" indent="2"/>
    </xf>
    <xf numFmtId="41" fontId="13" fillId="0" borderId="11" xfId="0" applyNumberFormat="1" applyFont="1" applyBorder="1" applyAlignment="1">
      <alignment horizontal="center" vertical="center"/>
    </xf>
    <xf numFmtId="41" fontId="13" fillId="0" borderId="9" xfId="0" applyNumberFormat="1" applyFont="1" applyBorder="1" applyAlignment="1">
      <alignment horizontal="center" vertical="center"/>
    </xf>
    <xf numFmtId="0" fontId="59" fillId="0" borderId="8" xfId="3" applyFont="1" applyBorder="1" applyAlignment="1">
      <alignment horizontal="left" vertical="center" indent="1"/>
    </xf>
    <xf numFmtId="0" fontId="59" fillId="0" borderId="12" xfId="3" applyFont="1" applyBorder="1" applyAlignment="1">
      <alignment horizontal="left" vertical="center" indent="1"/>
    </xf>
    <xf numFmtId="38" fontId="53" fillId="0" borderId="16" xfId="3" applyNumberFormat="1" applyFont="1" applyBorder="1" applyAlignment="1">
      <alignment horizontal="center"/>
    </xf>
    <xf numFmtId="38" fontId="53" fillId="0" borderId="13" xfId="3" applyNumberFormat="1" applyFont="1" applyBorder="1" applyAlignment="1">
      <alignment horizontal="center"/>
    </xf>
    <xf numFmtId="0" fontId="51" fillId="0" borderId="16" xfId="3" applyFont="1" applyBorder="1" applyAlignment="1">
      <alignment horizontal="left"/>
    </xf>
    <xf numFmtId="0" fontId="51" fillId="0" borderId="13" xfId="3" applyFont="1" applyBorder="1" applyAlignment="1">
      <alignment horizontal="left"/>
    </xf>
    <xf numFmtId="0" fontId="15" fillId="0" borderId="0" xfId="3" applyFont="1" applyAlignment="1">
      <alignment vertical="center" textRotation="255"/>
    </xf>
    <xf numFmtId="0" fontId="29" fillId="0" borderId="0" xfId="0" applyFont="1" applyAlignment="1">
      <alignment vertical="center" textRotation="255"/>
    </xf>
    <xf numFmtId="0" fontId="14" fillId="0" borderId="9" xfId="3" applyFont="1" applyBorder="1" applyAlignment="1">
      <alignment horizontal="left" indent="1"/>
    </xf>
    <xf numFmtId="0" fontId="18" fillId="0" borderId="9" xfId="3" applyFont="1" applyBorder="1" applyAlignment="1">
      <alignment horizontal="center"/>
    </xf>
    <xf numFmtId="0" fontId="48" fillId="0" borderId="8" xfId="3" applyFont="1" applyBorder="1" applyAlignment="1">
      <alignment horizontal="left" vertical="center" indent="1"/>
    </xf>
    <xf numFmtId="0" fontId="48" fillId="0" borderId="12" xfId="3" applyFont="1" applyBorder="1" applyAlignment="1">
      <alignment horizontal="left" vertical="center" indent="1"/>
    </xf>
    <xf numFmtId="0" fontId="14" fillId="0" borderId="16" xfId="3" applyFont="1" applyBorder="1" applyAlignment="1">
      <alignment horizontal="center"/>
    </xf>
    <xf numFmtId="0" fontId="14" fillId="0" borderId="13" xfId="3" applyFont="1" applyBorder="1" applyAlignment="1">
      <alignment horizontal="center"/>
    </xf>
    <xf numFmtId="0" fontId="14" fillId="0" borderId="11" xfId="3" applyFont="1" applyBorder="1" applyAlignment="1">
      <alignment shrinkToFit="1"/>
    </xf>
    <xf numFmtId="0" fontId="12" fillId="0" borderId="8" xfId="3" applyFont="1" applyBorder="1" applyAlignment="1">
      <alignment horizontal="center" vertical="center"/>
    </xf>
    <xf numFmtId="0" fontId="12" fillId="0" borderId="12" xfId="3" applyFont="1" applyBorder="1" applyAlignment="1">
      <alignment horizontal="center" vertical="center"/>
    </xf>
    <xf numFmtId="0" fontId="14" fillId="0" borderId="11" xfId="3" applyFont="1" applyBorder="1" applyAlignment="1">
      <alignment horizontal="center"/>
    </xf>
    <xf numFmtId="0" fontId="53" fillId="0" borderId="0" xfId="3" applyFont="1" applyBorder="1" applyAlignment="1">
      <alignment horizontal="left" indent="1"/>
    </xf>
    <xf numFmtId="0" fontId="53" fillId="0" borderId="11" xfId="3" applyFont="1" applyBorder="1" applyAlignment="1">
      <alignment horizontal="left" indent="1"/>
    </xf>
    <xf numFmtId="0" fontId="18" fillId="0" borderId="0" xfId="3" applyFont="1" applyBorder="1" applyAlignment="1">
      <alignment horizontal="center"/>
    </xf>
    <xf numFmtId="0" fontId="18" fillId="0" borderId="11" xfId="3" applyFont="1" applyBorder="1" applyAlignment="1">
      <alignment horizontal="center"/>
    </xf>
    <xf numFmtId="0" fontId="33" fillId="0" borderId="0" xfId="4" applyFont="1" applyFill="1" applyAlignment="1">
      <alignment horizontal="center" vertical="center"/>
    </xf>
    <xf numFmtId="0" fontId="35" fillId="0" borderId="0" xfId="4" applyFont="1" applyFill="1" applyBorder="1" applyAlignment="1">
      <alignment horizontal="center" vertical="center"/>
    </xf>
    <xf numFmtId="0" fontId="35" fillId="0" borderId="35" xfId="4" applyFont="1" applyFill="1" applyBorder="1" applyAlignment="1">
      <alignment horizontal="center" vertical="center"/>
    </xf>
    <xf numFmtId="0" fontId="36" fillId="0" borderId="35" xfId="4" applyFont="1" applyFill="1" applyBorder="1" applyAlignment="1">
      <alignment horizontal="left" vertical="center" shrinkToFit="1"/>
    </xf>
    <xf numFmtId="0" fontId="37" fillId="0" borderId="14" xfId="4" applyFont="1" applyFill="1" applyBorder="1" applyAlignment="1">
      <alignment horizontal="center" vertical="center"/>
    </xf>
    <xf numFmtId="0" fontId="33" fillId="0" borderId="0" xfId="4" applyFont="1" applyFill="1" applyBorder="1" applyAlignment="1">
      <alignment horizontal="center"/>
    </xf>
    <xf numFmtId="0" fontId="33" fillId="0" borderId="11" xfId="4" applyFont="1" applyFill="1" applyBorder="1" applyAlignment="1">
      <alignment horizontal="center"/>
    </xf>
    <xf numFmtId="0" fontId="36" fillId="0" borderId="14" xfId="4" applyFont="1" applyFill="1" applyBorder="1" applyAlignment="1">
      <alignment horizontal="center" vertical="center"/>
    </xf>
    <xf numFmtId="0" fontId="37" fillId="0" borderId="14" xfId="4" applyFont="1" applyFill="1" applyBorder="1" applyAlignment="1">
      <alignment horizontal="center" vertical="center" wrapText="1"/>
    </xf>
    <xf numFmtId="0" fontId="33" fillId="0" borderId="14" xfId="4" applyFont="1" applyFill="1" applyBorder="1" applyAlignment="1">
      <alignment horizontal="center" vertical="center" shrinkToFit="1"/>
    </xf>
    <xf numFmtId="0" fontId="33" fillId="0" borderId="14" xfId="4" applyFont="1" applyFill="1" applyBorder="1" applyAlignment="1">
      <alignment horizontal="center" vertical="center"/>
    </xf>
    <xf numFmtId="0" fontId="33" fillId="0" borderId="8" xfId="4" applyFont="1" applyFill="1" applyBorder="1" applyAlignment="1">
      <alignment horizontal="center" vertical="center"/>
    </xf>
    <xf numFmtId="0" fontId="33" fillId="0" borderId="9" xfId="4" applyFont="1" applyFill="1" applyBorder="1" applyAlignment="1">
      <alignment horizontal="center" vertical="center"/>
    </xf>
    <xf numFmtId="0" fontId="33" fillId="0" borderId="12" xfId="4" applyFont="1" applyFill="1" applyBorder="1" applyAlignment="1">
      <alignment horizontal="center" vertical="center"/>
    </xf>
    <xf numFmtId="0" fontId="44" fillId="0" borderId="8" xfId="5" applyFont="1" applyBorder="1" applyAlignment="1">
      <alignment horizontal="left" vertical="center"/>
    </xf>
    <xf numFmtId="0" fontId="44" fillId="0" borderId="12" xfId="5" applyFont="1" applyBorder="1" applyAlignment="1">
      <alignment horizontal="left" vertical="center"/>
    </xf>
    <xf numFmtId="0" fontId="10" fillId="0" borderId="0" xfId="5" applyFont="1" applyAlignment="1">
      <alignment horizontal="left" vertical="center"/>
    </xf>
    <xf numFmtId="0" fontId="42" fillId="0" borderId="14" xfId="5" applyFont="1" applyBorder="1" applyAlignment="1">
      <alignment horizontal="center" vertical="center" wrapText="1"/>
    </xf>
    <xf numFmtId="0" fontId="1" fillId="0" borderId="14" xfId="5" applyBorder="1" applyAlignment="1">
      <alignment horizontal="center" vertical="center"/>
    </xf>
    <xf numFmtId="0" fontId="42" fillId="0" borderId="14" xfId="5" applyFont="1" applyBorder="1" applyAlignment="1">
      <alignment horizontal="center" vertical="center"/>
    </xf>
    <xf numFmtId="0" fontId="18" fillId="0"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left" vertical="center" indent="4"/>
    </xf>
    <xf numFmtId="0" fontId="9" fillId="0" borderId="30"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30" xfId="0" applyFont="1" applyFill="1" applyBorder="1" applyAlignment="1">
      <alignment horizontal="center" vertical="center" shrinkToFit="1"/>
    </xf>
    <xf numFmtId="0" fontId="9" fillId="0" borderId="31" xfId="0" applyFont="1" applyFill="1" applyBorder="1" applyAlignment="1">
      <alignment horizontal="center" vertical="center" shrinkToFit="1"/>
    </xf>
    <xf numFmtId="0" fontId="18" fillId="0" borderId="0" xfId="0" applyFont="1" applyBorder="1" applyAlignment="1">
      <alignment horizontal="center" vertical="center"/>
    </xf>
    <xf numFmtId="0" fontId="9" fillId="0" borderId="14" xfId="0" applyFont="1" applyFill="1" applyBorder="1" applyAlignment="1">
      <alignment horizontal="center" vertical="center"/>
    </xf>
    <xf numFmtId="0" fontId="9" fillId="0" borderId="8" xfId="0" applyFont="1" applyBorder="1" applyAlignment="1">
      <alignment horizontal="left" vertical="center" indent="4"/>
    </xf>
    <xf numFmtId="0" fontId="9" fillId="0" borderId="9" xfId="0" applyFont="1" applyBorder="1" applyAlignment="1">
      <alignment horizontal="left" vertical="center" indent="4"/>
    </xf>
    <xf numFmtId="0" fontId="9" fillId="0" borderId="12" xfId="0" applyFont="1" applyBorder="1" applyAlignment="1">
      <alignment horizontal="left" vertical="center" indent="4"/>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32" xfId="0" applyFont="1" applyBorder="1" applyAlignment="1">
      <alignment horizontal="center" vertical="center"/>
    </xf>
    <xf numFmtId="0" fontId="24" fillId="0" borderId="16" xfId="0" applyFont="1" applyBorder="1" applyAlignment="1">
      <alignment horizontal="center"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11" xfId="0" applyFont="1" applyBorder="1" applyAlignment="1">
      <alignment horizontal="center" vertical="center"/>
    </xf>
    <xf numFmtId="0" fontId="24" fillId="0" borderId="10"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2" xfId="0" applyFont="1" applyBorder="1" applyAlignment="1">
      <alignment horizontal="center" vertical="center"/>
    </xf>
    <xf numFmtId="0" fontId="24" fillId="0" borderId="32" xfId="0" applyFont="1" applyBorder="1" applyAlignment="1">
      <alignment horizontal="center" vertical="center" shrinkToFit="1"/>
    </xf>
    <xf numFmtId="0" fontId="24" fillId="0" borderId="16" xfId="0" applyFont="1" applyBorder="1" applyAlignment="1">
      <alignment horizontal="center" vertical="center" shrinkToFit="1"/>
    </xf>
    <xf numFmtId="0" fontId="24" fillId="0" borderId="33" xfId="0" applyFont="1" applyBorder="1" applyAlignment="1">
      <alignment horizontal="center" vertical="center" shrinkToFit="1"/>
    </xf>
    <xf numFmtId="0" fontId="24" fillId="0" borderId="34" xfId="0" applyFont="1" applyBorder="1" applyAlignment="1">
      <alignment horizontal="center" vertical="center" shrinkToFit="1"/>
    </xf>
    <xf numFmtId="0" fontId="24" fillId="0" borderId="11" xfId="0" applyFont="1" applyBorder="1" applyAlignment="1">
      <alignment horizontal="center" vertical="center" shrinkToFit="1"/>
    </xf>
    <xf numFmtId="0" fontId="24" fillId="0" borderId="10" xfId="0" applyFont="1" applyBorder="1" applyAlignment="1">
      <alignment horizontal="center" vertical="center" shrinkToFit="1"/>
    </xf>
    <xf numFmtId="0" fontId="24" fillId="5" borderId="8" xfId="0" applyFont="1" applyFill="1" applyBorder="1" applyAlignment="1">
      <alignment horizontal="center" vertical="center"/>
    </xf>
    <xf numFmtId="0" fontId="24" fillId="5" borderId="9" xfId="0" applyFont="1" applyFill="1" applyBorder="1" applyAlignment="1">
      <alignment horizontal="center" vertical="center"/>
    </xf>
    <xf numFmtId="0" fontId="24" fillId="5" borderId="12" xfId="0" applyFont="1" applyFill="1" applyBorder="1" applyAlignment="1">
      <alignment horizontal="center" vertical="center"/>
    </xf>
    <xf numFmtId="0" fontId="24" fillId="4" borderId="8" xfId="0" applyFont="1" applyFill="1" applyBorder="1" applyAlignment="1">
      <alignment horizontal="center" vertical="center"/>
    </xf>
    <xf numFmtId="0" fontId="24" fillId="4" borderId="9" xfId="0" applyFont="1" applyFill="1" applyBorder="1" applyAlignment="1">
      <alignment horizontal="center" vertical="center"/>
    </xf>
    <xf numFmtId="0" fontId="24" fillId="4" borderId="12" xfId="0" applyFont="1" applyFill="1" applyBorder="1" applyAlignment="1">
      <alignment horizontal="center" vertical="center"/>
    </xf>
    <xf numFmtId="0" fontId="24" fillId="3" borderId="8" xfId="0" applyFont="1" applyFill="1" applyBorder="1" applyAlignment="1">
      <alignment horizontal="center" vertical="center"/>
    </xf>
    <xf numFmtId="0" fontId="24" fillId="3" borderId="9" xfId="0" applyFont="1" applyFill="1" applyBorder="1" applyAlignment="1">
      <alignment horizontal="center" vertical="center"/>
    </xf>
    <xf numFmtId="0" fontId="24" fillId="3" borderId="12" xfId="0" applyFont="1" applyFill="1" applyBorder="1" applyAlignment="1">
      <alignment horizontal="center" vertical="center"/>
    </xf>
    <xf numFmtId="0" fontId="24" fillId="6" borderId="8" xfId="0" applyFont="1" applyFill="1" applyBorder="1" applyAlignment="1">
      <alignment horizontal="center" vertical="center"/>
    </xf>
    <xf numFmtId="0" fontId="24" fillId="6" borderId="9" xfId="0" applyFont="1" applyFill="1" applyBorder="1" applyAlignment="1">
      <alignment horizontal="center" vertical="center"/>
    </xf>
    <xf numFmtId="0" fontId="24" fillId="6" borderId="12" xfId="0" applyFont="1" applyFill="1" applyBorder="1" applyAlignment="1">
      <alignment horizontal="center" vertical="center"/>
    </xf>
  </cellXfs>
  <cellStyles count="7">
    <cellStyle name="ハイパーリンク" xfId="6" builtinId="8"/>
    <cellStyle name="桁区切り" xfId="1" builtinId="6"/>
    <cellStyle name="通貨" xfId="2" builtinId="7"/>
    <cellStyle name="標準" xfId="0" builtinId="0"/>
    <cellStyle name="標準 2" xfId="3" xr:uid="{00000000-0005-0000-0000-000004000000}"/>
    <cellStyle name="標準 3" xfId="4" xr:uid="{00000000-0005-0000-0000-000005000000}"/>
    <cellStyle name="標準 4" xfId="5" xr:uid="{00000000-0005-0000-0000-000006000000}"/>
  </cellStyles>
  <dxfs count="386">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theme="0"/>
      </font>
    </dxf>
    <dxf>
      <fill>
        <patternFill>
          <bgColor rgb="FF00FFFF"/>
        </patternFill>
      </fill>
    </dxf>
    <dxf>
      <font>
        <color theme="0"/>
      </font>
    </dxf>
    <dxf>
      <fill>
        <patternFill>
          <bgColor rgb="FF00FFFF"/>
        </patternFill>
      </fill>
    </dxf>
    <dxf>
      <font>
        <color theme="0"/>
      </font>
    </dxf>
    <dxf>
      <fill>
        <patternFill>
          <bgColor rgb="FF00FFFF"/>
        </patternFill>
      </fill>
    </dxf>
    <dxf>
      <font>
        <color theme="0"/>
      </font>
    </dxf>
    <dxf>
      <fill>
        <patternFill>
          <bgColor rgb="FF00FFFF"/>
        </patternFill>
      </fill>
    </dxf>
  </dxfs>
  <tableStyles count="0" defaultTableStyle="TableStyleMedium9" defaultPivotStyle="PivotStyleLight16"/>
  <colors>
    <mruColors>
      <color rgb="FFFFFFFF"/>
      <color rgb="FFCCECFF"/>
      <color rgb="FFCCFFFF"/>
      <color rgb="FF66FFFF"/>
      <color rgb="FFCC9900"/>
      <color rgb="FF008000"/>
      <color rgb="FFFF00FF"/>
      <color rgb="FF00FFFF"/>
      <color rgb="FF66FF66"/>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21442;&#21152;&#26009;&#32013;&#20837;&#31080;!A1"/><Relationship Id="rId13" Type="http://schemas.openxmlformats.org/officeDocument/2006/relationships/hyperlink" Target="#&#30007;&#23376;&#65331;&#65316;!A1"/><Relationship Id="rId18" Type="http://schemas.openxmlformats.org/officeDocument/2006/relationships/hyperlink" Target="#&#22899;&#23376;&#65331;&#65316;!A1"/><Relationship Id="rId3" Type="http://schemas.openxmlformats.org/officeDocument/2006/relationships/hyperlink" Target="#&#22899;&#23376;&#65331;&#65313;!A1"/><Relationship Id="rId7" Type="http://schemas.openxmlformats.org/officeDocument/2006/relationships/hyperlink" Target="#&#22899;&#23376;&#65316;&#65314;!A1"/><Relationship Id="rId12" Type="http://schemas.openxmlformats.org/officeDocument/2006/relationships/hyperlink" Target="#&#30007;&#23376;&#65331;&#65315;!A1"/><Relationship Id="rId17" Type="http://schemas.openxmlformats.org/officeDocument/2006/relationships/hyperlink" Target="#&#22899;&#23376;&#65331;&#65315;!A1"/><Relationship Id="rId2" Type="http://schemas.openxmlformats.org/officeDocument/2006/relationships/hyperlink" Target="#&#30007;&#23376;&#65331;&#65314;!A1"/><Relationship Id="rId16" Type="http://schemas.openxmlformats.org/officeDocument/2006/relationships/hyperlink" Target="#&#30007;&#23376;&#65316;&#65316;!A1"/><Relationship Id="rId20" Type="http://schemas.openxmlformats.org/officeDocument/2006/relationships/hyperlink" Target="#&#22899;&#23376;&#65316;&#65316;!A1"/><Relationship Id="rId1" Type="http://schemas.openxmlformats.org/officeDocument/2006/relationships/hyperlink" Target="#&#30007;&#23376;&#65331;&#65313;!A1"/><Relationship Id="rId6" Type="http://schemas.openxmlformats.org/officeDocument/2006/relationships/hyperlink" Target="#&#22899;&#23376;&#65316;&#65313;!A1"/><Relationship Id="rId11" Type="http://schemas.openxmlformats.org/officeDocument/2006/relationships/hyperlink" Target="#'&#12480;&#12502;&#12523;&#12473;&#20986;&#22580;&#32773;&#21517;&#31807; '!A1"/><Relationship Id="rId5" Type="http://schemas.openxmlformats.org/officeDocument/2006/relationships/hyperlink" Target="#&#30007;&#23376;&#65316;&#65313;!A1"/><Relationship Id="rId15" Type="http://schemas.openxmlformats.org/officeDocument/2006/relationships/hyperlink" Target="#&#30007;&#23376;&#65316;&#65315;!A1"/><Relationship Id="rId10" Type="http://schemas.openxmlformats.org/officeDocument/2006/relationships/hyperlink" Target="#&#12471;&#12531;&#12464;&#12523;&#12473;&#20986;&#22580;&#32773;&#21517;&#31807;!A1"/><Relationship Id="rId19" Type="http://schemas.openxmlformats.org/officeDocument/2006/relationships/hyperlink" Target="#&#22899;&#23376;&#65316;&#65315;!A1"/><Relationship Id="rId4" Type="http://schemas.openxmlformats.org/officeDocument/2006/relationships/hyperlink" Target="#&#22899;&#23376;&#65331;&#65314;!A1"/><Relationship Id="rId9" Type="http://schemas.openxmlformats.org/officeDocument/2006/relationships/hyperlink" Target="#&#21442;&#21152;&#36027;&#21463;&#12369;&#31080;!A1"/><Relationship Id="rId14" Type="http://schemas.openxmlformats.org/officeDocument/2006/relationships/hyperlink" Target="#&#30007;&#23376;&#65316;&#65314;!A1"/></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22522;&#26412;&#12487;&#12540;&#12479;&#20837;&#21147;&#12471;&#12540;&#12488;!A1"/><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2522;&#26412;&#12487;&#12540;&#12479;&#20837;&#21147;&#12471;&#12540;&#12488;!A1"/></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2522;&#26412;&#12487;&#12540;&#12479;&#20837;&#21147;&#12471;&#12540;&#12488;!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2522;&#26412;&#12487;&#12540;&#12479;&#20837;&#21147;&#12471;&#12540;&#12488;!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drawing1.xml><?xml version="1.0" encoding="utf-8"?>
<xdr:wsDr xmlns:xdr="http://schemas.openxmlformats.org/drawingml/2006/spreadsheetDrawing" xmlns:a="http://schemas.openxmlformats.org/drawingml/2006/main">
  <xdr:twoCellAnchor editAs="oneCell">
    <xdr:from>
      <xdr:col>3</xdr:col>
      <xdr:colOff>312616</xdr:colOff>
      <xdr:row>19</xdr:row>
      <xdr:rowOff>1</xdr:rowOff>
    </xdr:from>
    <xdr:to>
      <xdr:col>4</xdr:col>
      <xdr:colOff>488948</xdr:colOff>
      <xdr:row>24</xdr:row>
      <xdr:rowOff>31751</xdr:rowOff>
    </xdr:to>
    <xdr:sp macro="" textlink="">
      <xdr:nvSpPr>
        <xdr:cNvPr id="2" name="吹き出し: 四角形 1">
          <a:extLst>
            <a:ext uri="{FF2B5EF4-FFF2-40B4-BE49-F238E27FC236}">
              <a16:creationId xmlns:a16="http://schemas.microsoft.com/office/drawing/2014/main" id="{39F7C076-E811-4DCD-96F4-E5CDE2DD8F06}"/>
            </a:ext>
          </a:extLst>
        </xdr:cNvPr>
        <xdr:cNvSpPr/>
      </xdr:nvSpPr>
      <xdr:spPr>
        <a:xfrm>
          <a:off x="5053949" y="6180668"/>
          <a:ext cx="864249" cy="1301750"/>
        </a:xfrm>
        <a:prstGeom prst="wedgeRectCallout">
          <a:avLst>
            <a:gd name="adj1" fmla="val -94522"/>
            <a:gd name="adj2" fmla="val -72050"/>
          </a:avLst>
        </a:prstGeom>
        <a:solidFill>
          <a:schemeClr val="accent6">
            <a:lumMod val="20000"/>
            <a:lumOff val="80000"/>
          </a:schemeClr>
        </a:solidFill>
        <a:ln w="63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r>
            <a:rPr lang="ja-JP" altLang="en-US" sz="1200" b="1">
              <a:solidFill>
                <a:schemeClr val="tx1"/>
              </a:solidFill>
            </a:rPr>
            <a:t>小学生　１</a:t>
          </a:r>
          <a:endParaRPr lang="en-US" altLang="ja-JP" sz="1200" b="1">
            <a:solidFill>
              <a:schemeClr val="tx1"/>
            </a:solidFill>
          </a:endParaRPr>
        </a:p>
        <a:p>
          <a:r>
            <a:rPr lang="ja-JP" altLang="en-US" sz="1200" b="1">
              <a:solidFill>
                <a:schemeClr val="tx1"/>
              </a:solidFill>
            </a:rPr>
            <a:t>中学生　２</a:t>
          </a:r>
          <a:endParaRPr lang="en-US" altLang="ja-JP" sz="1200" b="1">
            <a:solidFill>
              <a:schemeClr val="tx1"/>
            </a:solidFill>
          </a:endParaRPr>
        </a:p>
        <a:p>
          <a:r>
            <a:rPr lang="ja-JP" altLang="en-US" sz="1200" b="1">
              <a:solidFill>
                <a:schemeClr val="tx1"/>
              </a:solidFill>
            </a:rPr>
            <a:t>高校生　３</a:t>
          </a:r>
          <a:endParaRPr lang="en-US" altLang="ja-JP" sz="1200" b="1">
            <a:solidFill>
              <a:schemeClr val="tx1"/>
            </a:solidFill>
          </a:endParaRPr>
        </a:p>
        <a:p>
          <a:r>
            <a:rPr lang="ja-JP" altLang="en-US" sz="1200" b="1">
              <a:solidFill>
                <a:schemeClr val="tx1"/>
              </a:solidFill>
            </a:rPr>
            <a:t>大学生　４</a:t>
          </a:r>
          <a:endParaRPr lang="en-US" altLang="ja-JP" sz="1200" b="1">
            <a:solidFill>
              <a:schemeClr val="tx1"/>
            </a:solidFill>
          </a:endParaRPr>
        </a:p>
        <a:p>
          <a:r>
            <a:rPr lang="ja-JP" altLang="en-US" sz="1200" b="1">
              <a:solidFill>
                <a:schemeClr val="tx1"/>
              </a:solidFill>
            </a:rPr>
            <a:t>一般　４</a:t>
          </a:r>
          <a:endParaRPr lang="en-US" altLang="ja-JP" sz="1200" b="1">
            <a:solidFill>
              <a:schemeClr val="tx1"/>
            </a:solidFill>
          </a:endParaRPr>
        </a:p>
        <a:p>
          <a:r>
            <a:rPr lang="ja-JP" altLang="en-US" sz="1200" b="1">
              <a:solidFill>
                <a:schemeClr val="tx1"/>
              </a:solidFill>
            </a:rPr>
            <a:t>を入力</a:t>
          </a:r>
        </a:p>
      </xdr:txBody>
    </xdr:sp>
    <xdr:clientData/>
  </xdr:twoCellAnchor>
  <xdr:twoCellAnchor editAs="oneCell">
    <xdr:from>
      <xdr:col>3</xdr:col>
      <xdr:colOff>56708</xdr:colOff>
      <xdr:row>13</xdr:row>
      <xdr:rowOff>369248</xdr:rowOff>
    </xdr:from>
    <xdr:to>
      <xdr:col>4</xdr:col>
      <xdr:colOff>554017</xdr:colOff>
      <xdr:row>16</xdr:row>
      <xdr:rowOff>21527</xdr:rowOff>
    </xdr:to>
    <xdr:sp macro="" textlink="">
      <xdr:nvSpPr>
        <xdr:cNvPr id="8" name="吹き出し: 四角形 7">
          <a:extLst>
            <a:ext uri="{FF2B5EF4-FFF2-40B4-BE49-F238E27FC236}">
              <a16:creationId xmlns:a16="http://schemas.microsoft.com/office/drawing/2014/main" id="{A118879F-D423-4142-9D65-9E83945D3D7F}"/>
            </a:ext>
          </a:extLst>
        </xdr:cNvPr>
        <xdr:cNvSpPr/>
      </xdr:nvSpPr>
      <xdr:spPr>
        <a:xfrm>
          <a:off x="4803333" y="4877748"/>
          <a:ext cx="1179934" cy="553427"/>
        </a:xfrm>
        <a:prstGeom prst="wedgeRectCallout">
          <a:avLst>
            <a:gd name="adj1" fmla="val -129618"/>
            <a:gd name="adj2" fmla="val 17491"/>
          </a:avLst>
        </a:prstGeom>
        <a:solidFill>
          <a:schemeClr val="accent6">
            <a:lumMod val="20000"/>
            <a:lumOff val="80000"/>
          </a:schemeClr>
        </a:solidFill>
        <a:ln w="63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noAutofit/>
        </a:bodyPr>
        <a:lstStyle/>
        <a:p>
          <a:r>
            <a:rPr lang="ja-JP" altLang="en-US" sz="1400" b="1">
              <a:solidFill>
                <a:schemeClr val="tx1"/>
              </a:solidFill>
            </a:rPr>
            <a:t>４</a:t>
          </a:r>
          <a:r>
            <a:rPr lang="en-US" altLang="ja-JP" sz="1400" b="1">
              <a:solidFill>
                <a:schemeClr val="tx1"/>
              </a:solidFill>
            </a:rPr>
            <a:t>/1</a:t>
          </a:r>
          <a:r>
            <a:rPr lang="ja-JP" altLang="en-US" sz="1400" b="1">
              <a:solidFill>
                <a:schemeClr val="tx1"/>
              </a:solidFill>
            </a:rPr>
            <a:t>のように</a:t>
          </a:r>
          <a:endParaRPr lang="en-US" altLang="ja-JP" sz="1400" b="1">
            <a:solidFill>
              <a:schemeClr val="tx1"/>
            </a:solidFill>
          </a:endParaRPr>
        </a:p>
        <a:p>
          <a:r>
            <a:rPr lang="ja-JP" altLang="en-US" sz="1400" b="1">
              <a:solidFill>
                <a:schemeClr val="tx1"/>
              </a:solidFill>
            </a:rPr>
            <a:t>／で入力</a:t>
          </a:r>
          <a:endParaRPr lang="ja-JP" altLang="en-US" sz="700" b="1">
            <a:solidFill>
              <a:schemeClr val="tx1"/>
            </a:solidFill>
          </a:endParaRPr>
        </a:p>
      </xdr:txBody>
    </xdr:sp>
    <xdr:clientData/>
  </xdr:twoCellAnchor>
  <xdr:twoCellAnchor editAs="oneCell">
    <xdr:from>
      <xdr:col>0</xdr:col>
      <xdr:colOff>142875</xdr:colOff>
      <xdr:row>33</xdr:row>
      <xdr:rowOff>161925</xdr:rowOff>
    </xdr:from>
    <xdr:to>
      <xdr:col>1</xdr:col>
      <xdr:colOff>314325</xdr:colOff>
      <xdr:row>35</xdr:row>
      <xdr:rowOff>104776</xdr:rowOff>
    </xdr:to>
    <xdr:sp macro="" textlink="">
      <xdr:nvSpPr>
        <xdr:cNvPr id="10" name="四角形: 角度付き 9">
          <a:hlinkClick xmlns:r="http://schemas.openxmlformats.org/officeDocument/2006/relationships" r:id="rId1"/>
          <a:extLst>
            <a:ext uri="{FF2B5EF4-FFF2-40B4-BE49-F238E27FC236}">
              <a16:creationId xmlns:a16="http://schemas.microsoft.com/office/drawing/2014/main" id="{7EEEA8E6-722E-4F0F-B8B5-EB13D8550019}"/>
            </a:ext>
          </a:extLst>
        </xdr:cNvPr>
        <xdr:cNvSpPr>
          <a:spLocks noChangeAspect="1"/>
        </xdr:cNvSpPr>
      </xdr:nvSpPr>
      <xdr:spPr>
        <a:xfrm>
          <a:off x="142875" y="4238625"/>
          <a:ext cx="1581150" cy="361950"/>
        </a:xfrm>
        <a:prstGeom prst="bevel">
          <a:avLst/>
        </a:prstGeom>
        <a:solidFill>
          <a:srgbClr val="CC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Ａクラス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0</xdr:col>
      <xdr:colOff>142875</xdr:colOff>
      <xdr:row>36</xdr:row>
      <xdr:rowOff>9525</xdr:rowOff>
    </xdr:from>
    <xdr:to>
      <xdr:col>1</xdr:col>
      <xdr:colOff>314325</xdr:colOff>
      <xdr:row>37</xdr:row>
      <xdr:rowOff>161926</xdr:rowOff>
    </xdr:to>
    <xdr:sp macro="" textlink="">
      <xdr:nvSpPr>
        <xdr:cNvPr id="16" name="四角形: 角度付き 15">
          <a:hlinkClick xmlns:r="http://schemas.openxmlformats.org/officeDocument/2006/relationships" r:id="rId2"/>
          <a:extLst>
            <a:ext uri="{FF2B5EF4-FFF2-40B4-BE49-F238E27FC236}">
              <a16:creationId xmlns:a16="http://schemas.microsoft.com/office/drawing/2014/main" id="{6C6BDD08-1782-4F29-B98D-5C98B91FD881}"/>
            </a:ext>
          </a:extLst>
        </xdr:cNvPr>
        <xdr:cNvSpPr>
          <a:spLocks noChangeAspect="1"/>
        </xdr:cNvSpPr>
      </xdr:nvSpPr>
      <xdr:spPr>
        <a:xfrm>
          <a:off x="142875" y="4714875"/>
          <a:ext cx="1581150" cy="361950"/>
        </a:xfrm>
        <a:prstGeom prst="bevel">
          <a:avLst/>
        </a:prstGeom>
        <a:solidFill>
          <a:srgbClr val="CC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Ｂクラス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2276475</xdr:colOff>
      <xdr:row>33</xdr:row>
      <xdr:rowOff>142875</xdr:rowOff>
    </xdr:from>
    <xdr:to>
      <xdr:col>3</xdr:col>
      <xdr:colOff>523875</xdr:colOff>
      <xdr:row>35</xdr:row>
      <xdr:rowOff>85726</xdr:rowOff>
    </xdr:to>
    <xdr:sp macro="" textlink="">
      <xdr:nvSpPr>
        <xdr:cNvPr id="22" name="四角形: 角度付き 21">
          <a:hlinkClick xmlns:r="http://schemas.openxmlformats.org/officeDocument/2006/relationships" r:id="rId3"/>
          <a:extLst>
            <a:ext uri="{FF2B5EF4-FFF2-40B4-BE49-F238E27FC236}">
              <a16:creationId xmlns:a16="http://schemas.microsoft.com/office/drawing/2014/main" id="{2DD87E35-04AC-42AB-849D-79DC6B654333}"/>
            </a:ext>
          </a:extLst>
        </xdr:cNvPr>
        <xdr:cNvSpPr>
          <a:spLocks noChangeAspect="1"/>
        </xdr:cNvSpPr>
      </xdr:nvSpPr>
      <xdr:spPr>
        <a:xfrm>
          <a:off x="3686175" y="4219575"/>
          <a:ext cx="1581150" cy="361950"/>
        </a:xfrm>
        <a:prstGeom prst="bevel">
          <a:avLst/>
        </a:prstGeom>
        <a:solidFill>
          <a:srgbClr val="FFCC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Ａクラス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2276475</xdr:colOff>
      <xdr:row>36</xdr:row>
      <xdr:rowOff>9525</xdr:rowOff>
    </xdr:from>
    <xdr:to>
      <xdr:col>3</xdr:col>
      <xdr:colOff>523875</xdr:colOff>
      <xdr:row>37</xdr:row>
      <xdr:rowOff>161926</xdr:rowOff>
    </xdr:to>
    <xdr:sp macro="" textlink="">
      <xdr:nvSpPr>
        <xdr:cNvPr id="23" name="四角形: 角度付き 22">
          <a:hlinkClick xmlns:r="http://schemas.openxmlformats.org/officeDocument/2006/relationships" r:id="rId4"/>
          <a:extLst>
            <a:ext uri="{FF2B5EF4-FFF2-40B4-BE49-F238E27FC236}">
              <a16:creationId xmlns:a16="http://schemas.microsoft.com/office/drawing/2014/main" id="{DDE999C9-60C2-4727-B700-7040A188932E}"/>
            </a:ext>
          </a:extLst>
        </xdr:cNvPr>
        <xdr:cNvSpPr>
          <a:spLocks noChangeAspect="1"/>
        </xdr:cNvSpPr>
      </xdr:nvSpPr>
      <xdr:spPr>
        <a:xfrm>
          <a:off x="3686175" y="4714875"/>
          <a:ext cx="1581150" cy="361950"/>
        </a:xfrm>
        <a:prstGeom prst="bevel">
          <a:avLst/>
        </a:prstGeom>
        <a:solidFill>
          <a:srgbClr val="FFCC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Ｂクラス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485775</xdr:colOff>
      <xdr:row>33</xdr:row>
      <xdr:rowOff>142875</xdr:rowOff>
    </xdr:from>
    <xdr:to>
      <xdr:col>1</xdr:col>
      <xdr:colOff>2066925</xdr:colOff>
      <xdr:row>35</xdr:row>
      <xdr:rowOff>85726</xdr:rowOff>
    </xdr:to>
    <xdr:sp macro="" textlink="">
      <xdr:nvSpPr>
        <xdr:cNvPr id="29" name="四角形: 角度付き 28">
          <a:hlinkClick xmlns:r="http://schemas.openxmlformats.org/officeDocument/2006/relationships" r:id="rId5"/>
          <a:extLst>
            <a:ext uri="{FF2B5EF4-FFF2-40B4-BE49-F238E27FC236}">
              <a16:creationId xmlns:a16="http://schemas.microsoft.com/office/drawing/2014/main" id="{AD720000-3998-48CD-A0A8-74C49BDE65A4}"/>
            </a:ext>
          </a:extLst>
        </xdr:cNvPr>
        <xdr:cNvSpPr>
          <a:spLocks noChangeAspect="1"/>
        </xdr:cNvSpPr>
      </xdr:nvSpPr>
      <xdr:spPr>
        <a:xfrm>
          <a:off x="1895475" y="4219575"/>
          <a:ext cx="1581150" cy="361950"/>
        </a:xfrm>
        <a:prstGeom prst="bevel">
          <a:avLst/>
        </a:prstGeom>
        <a:solidFill>
          <a:srgbClr val="99FF66"/>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Ａクラス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4</xdr:col>
      <xdr:colOff>76200</xdr:colOff>
      <xdr:row>33</xdr:row>
      <xdr:rowOff>142875</xdr:rowOff>
    </xdr:from>
    <xdr:to>
      <xdr:col>6</xdr:col>
      <xdr:colOff>400050</xdr:colOff>
      <xdr:row>35</xdr:row>
      <xdr:rowOff>85726</xdr:rowOff>
    </xdr:to>
    <xdr:sp macro="" textlink="">
      <xdr:nvSpPr>
        <xdr:cNvPr id="34" name="四角形: 角度付き 33">
          <a:hlinkClick xmlns:r="http://schemas.openxmlformats.org/officeDocument/2006/relationships" r:id="rId6"/>
          <a:extLst>
            <a:ext uri="{FF2B5EF4-FFF2-40B4-BE49-F238E27FC236}">
              <a16:creationId xmlns:a16="http://schemas.microsoft.com/office/drawing/2014/main" id="{D275E4A4-3C74-4D60-8298-80F0CE825AF3}"/>
            </a:ext>
          </a:extLst>
        </xdr:cNvPr>
        <xdr:cNvSpPr>
          <a:spLocks noChangeAspect="1"/>
        </xdr:cNvSpPr>
      </xdr:nvSpPr>
      <xdr:spPr>
        <a:xfrm>
          <a:off x="5509591" y="1501223"/>
          <a:ext cx="1582807" cy="356981"/>
        </a:xfrm>
        <a:prstGeom prst="bevel">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Ａクラス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4</xdr:col>
      <xdr:colOff>76200</xdr:colOff>
      <xdr:row>36</xdr:row>
      <xdr:rowOff>9525</xdr:rowOff>
    </xdr:from>
    <xdr:to>
      <xdr:col>6</xdr:col>
      <xdr:colOff>400050</xdr:colOff>
      <xdr:row>37</xdr:row>
      <xdr:rowOff>161926</xdr:rowOff>
    </xdr:to>
    <xdr:sp macro="" textlink="">
      <xdr:nvSpPr>
        <xdr:cNvPr id="35" name="四角形: 角度付き 34">
          <a:hlinkClick xmlns:r="http://schemas.openxmlformats.org/officeDocument/2006/relationships" r:id="rId7"/>
          <a:extLst>
            <a:ext uri="{FF2B5EF4-FFF2-40B4-BE49-F238E27FC236}">
              <a16:creationId xmlns:a16="http://schemas.microsoft.com/office/drawing/2014/main" id="{549ADE45-5B50-40EC-BE32-E61DF47F8717}"/>
            </a:ext>
          </a:extLst>
        </xdr:cNvPr>
        <xdr:cNvSpPr>
          <a:spLocks noChangeAspect="1"/>
        </xdr:cNvSpPr>
      </xdr:nvSpPr>
      <xdr:spPr>
        <a:xfrm>
          <a:off x="5505450" y="4714875"/>
          <a:ext cx="1581150" cy="361950"/>
        </a:xfrm>
        <a:prstGeom prst="bevel">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Ｂクラス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0</xdr:col>
      <xdr:colOff>152400</xdr:colOff>
      <xdr:row>30</xdr:row>
      <xdr:rowOff>41414</xdr:rowOff>
    </xdr:from>
    <xdr:to>
      <xdr:col>1</xdr:col>
      <xdr:colOff>323850</xdr:colOff>
      <xdr:row>32</xdr:row>
      <xdr:rowOff>200027</xdr:rowOff>
    </xdr:to>
    <xdr:sp macro="" textlink="">
      <xdr:nvSpPr>
        <xdr:cNvPr id="40" name="四角形: 角度付き 39">
          <a:hlinkClick xmlns:r="http://schemas.openxmlformats.org/officeDocument/2006/relationships" r:id="rId8"/>
          <a:extLst>
            <a:ext uri="{FF2B5EF4-FFF2-40B4-BE49-F238E27FC236}">
              <a16:creationId xmlns:a16="http://schemas.microsoft.com/office/drawing/2014/main" id="{BBA60D24-6DBD-436C-8816-2963BD903946}"/>
            </a:ext>
          </a:extLst>
        </xdr:cNvPr>
        <xdr:cNvSpPr>
          <a:spLocks noChangeAspect="1"/>
        </xdr:cNvSpPr>
      </xdr:nvSpPr>
      <xdr:spPr>
        <a:xfrm>
          <a:off x="152400" y="8705023"/>
          <a:ext cx="1579493" cy="630720"/>
        </a:xfrm>
        <a:prstGeom prst="bevel">
          <a:avLst>
            <a:gd name="adj" fmla="val 7247"/>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参加料納入票</a:t>
          </a:r>
        </a:p>
      </xdr:txBody>
    </xdr:sp>
    <xdr:clientData/>
  </xdr:twoCellAnchor>
  <xdr:twoCellAnchor editAs="oneCell">
    <xdr:from>
      <xdr:col>1</xdr:col>
      <xdr:colOff>485775</xdr:colOff>
      <xdr:row>30</xdr:row>
      <xdr:rowOff>49696</xdr:rowOff>
    </xdr:from>
    <xdr:to>
      <xdr:col>1</xdr:col>
      <xdr:colOff>2066925</xdr:colOff>
      <xdr:row>32</xdr:row>
      <xdr:rowOff>200027</xdr:rowOff>
    </xdr:to>
    <xdr:sp macro="" textlink="">
      <xdr:nvSpPr>
        <xdr:cNvPr id="41" name="四角形: 角度付き 40">
          <a:hlinkClick xmlns:r="http://schemas.openxmlformats.org/officeDocument/2006/relationships" r:id="rId9"/>
          <a:extLst>
            <a:ext uri="{FF2B5EF4-FFF2-40B4-BE49-F238E27FC236}">
              <a16:creationId xmlns:a16="http://schemas.microsoft.com/office/drawing/2014/main" id="{9A1B3C94-D9F9-4CD0-8B0A-03350E3F72C2}"/>
            </a:ext>
          </a:extLst>
        </xdr:cNvPr>
        <xdr:cNvSpPr>
          <a:spLocks noChangeAspect="1"/>
        </xdr:cNvSpPr>
      </xdr:nvSpPr>
      <xdr:spPr>
        <a:xfrm>
          <a:off x="1893818" y="8713305"/>
          <a:ext cx="1581150" cy="622438"/>
        </a:xfrm>
        <a:prstGeom prst="bevel">
          <a:avLst>
            <a:gd name="adj" fmla="val 7177"/>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参加費受け票</a:t>
          </a:r>
        </a:p>
      </xdr:txBody>
    </xdr:sp>
    <xdr:clientData/>
  </xdr:twoCellAnchor>
  <xdr:twoCellAnchor editAs="oneCell">
    <xdr:from>
      <xdr:col>8</xdr:col>
      <xdr:colOff>272143</xdr:colOff>
      <xdr:row>29</xdr:row>
      <xdr:rowOff>38101</xdr:rowOff>
    </xdr:from>
    <xdr:to>
      <xdr:col>11</xdr:col>
      <xdr:colOff>106589</xdr:colOff>
      <xdr:row>31</xdr:row>
      <xdr:rowOff>106492</xdr:rowOff>
    </xdr:to>
    <xdr:sp macro="" textlink="">
      <xdr:nvSpPr>
        <xdr:cNvPr id="5" name="吹き出し: 四角形 4">
          <a:extLst>
            <a:ext uri="{FF2B5EF4-FFF2-40B4-BE49-F238E27FC236}">
              <a16:creationId xmlns:a16="http://schemas.microsoft.com/office/drawing/2014/main" id="{944FAE78-0848-4FBC-8ACB-0E8ACA96AE25}"/>
            </a:ext>
          </a:extLst>
        </xdr:cNvPr>
        <xdr:cNvSpPr/>
      </xdr:nvSpPr>
      <xdr:spPr>
        <a:xfrm>
          <a:off x="8215993" y="8343901"/>
          <a:ext cx="2955471" cy="700768"/>
        </a:xfrm>
        <a:prstGeom prst="wedgeRectCallout">
          <a:avLst>
            <a:gd name="adj1" fmla="val -20511"/>
            <a:gd name="adj2" fmla="val 73541"/>
          </a:avLst>
        </a:prstGeom>
        <a:solidFill>
          <a:srgbClr val="66FF66"/>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入力後、参加数が一致しているか確認してください。</a:t>
          </a:r>
        </a:p>
        <a:p>
          <a:pPr algn="l"/>
          <a:endParaRPr kumimoji="1" lang="ja-JP" altLang="en-US" sz="1100"/>
        </a:p>
      </xdr:txBody>
    </xdr:sp>
    <xdr:clientData/>
  </xdr:twoCellAnchor>
  <xdr:twoCellAnchor editAs="oneCell">
    <xdr:from>
      <xdr:col>1</xdr:col>
      <xdr:colOff>2281849</xdr:colOff>
      <xdr:row>30</xdr:row>
      <xdr:rowOff>24848</xdr:rowOff>
    </xdr:from>
    <xdr:to>
      <xdr:col>3</xdr:col>
      <xdr:colOff>518895</xdr:colOff>
      <xdr:row>32</xdr:row>
      <xdr:rowOff>205206</xdr:rowOff>
    </xdr:to>
    <xdr:sp macro="" textlink="">
      <xdr:nvSpPr>
        <xdr:cNvPr id="26" name="四角形: 角度付き 25">
          <a:hlinkClick xmlns:r="http://schemas.openxmlformats.org/officeDocument/2006/relationships" r:id="rId10"/>
          <a:extLst>
            <a:ext uri="{FF2B5EF4-FFF2-40B4-BE49-F238E27FC236}">
              <a16:creationId xmlns:a16="http://schemas.microsoft.com/office/drawing/2014/main" id="{BED59E4A-5918-4DB6-9DD0-D85F45740700}"/>
            </a:ext>
          </a:extLst>
        </xdr:cNvPr>
        <xdr:cNvSpPr>
          <a:spLocks noChangeAspect="1"/>
        </xdr:cNvSpPr>
      </xdr:nvSpPr>
      <xdr:spPr>
        <a:xfrm>
          <a:off x="3689892" y="8688457"/>
          <a:ext cx="1574938" cy="652465"/>
        </a:xfrm>
        <a:prstGeom prst="bevel">
          <a:avLst>
            <a:gd name="adj" fmla="val 6672"/>
          </a:avLst>
        </a:prstGeom>
        <a:solidFill>
          <a:srgbClr val="7030A0"/>
        </a:solidFill>
        <a:ln w="190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chemeClr val="bg1"/>
              </a:solidFill>
              <a:latin typeface="HGP創英角ｺﾞｼｯｸUB" panose="020B0900000000000000" pitchFamily="50" charset="-128"/>
              <a:ea typeface="HGP創英角ｺﾞｼｯｸUB" panose="020B0900000000000000" pitchFamily="50" charset="-128"/>
            </a:rPr>
            <a:t>シングルス名簿確認用一覧</a:t>
          </a:r>
        </a:p>
      </xdr:txBody>
    </xdr:sp>
    <xdr:clientData/>
  </xdr:twoCellAnchor>
  <xdr:twoCellAnchor editAs="oneCell">
    <xdr:from>
      <xdr:col>4</xdr:col>
      <xdr:colOff>57981</xdr:colOff>
      <xdr:row>30</xdr:row>
      <xdr:rowOff>24849</xdr:rowOff>
    </xdr:from>
    <xdr:to>
      <xdr:col>6</xdr:col>
      <xdr:colOff>373962</xdr:colOff>
      <xdr:row>32</xdr:row>
      <xdr:rowOff>205207</xdr:rowOff>
    </xdr:to>
    <xdr:sp macro="" textlink="">
      <xdr:nvSpPr>
        <xdr:cNvPr id="27" name="四角形: 角度付き 26">
          <a:hlinkClick xmlns:r="http://schemas.openxmlformats.org/officeDocument/2006/relationships" r:id="rId11"/>
          <a:extLst>
            <a:ext uri="{FF2B5EF4-FFF2-40B4-BE49-F238E27FC236}">
              <a16:creationId xmlns:a16="http://schemas.microsoft.com/office/drawing/2014/main" id="{55A29807-6A3E-47A8-B533-E0E3AD5E8C41}"/>
            </a:ext>
          </a:extLst>
        </xdr:cNvPr>
        <xdr:cNvSpPr>
          <a:spLocks noChangeAspect="1"/>
        </xdr:cNvSpPr>
      </xdr:nvSpPr>
      <xdr:spPr>
        <a:xfrm>
          <a:off x="5491372" y="8688458"/>
          <a:ext cx="1574938" cy="652465"/>
        </a:xfrm>
        <a:prstGeom prst="bevel">
          <a:avLst>
            <a:gd name="adj" fmla="val 6672"/>
          </a:avLst>
        </a:prstGeom>
        <a:solidFill>
          <a:srgbClr val="7030A0"/>
        </a:solidFill>
        <a:ln w="190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chemeClr val="bg1"/>
              </a:solidFill>
              <a:latin typeface="HGP創英角ｺﾞｼｯｸUB" panose="020B0900000000000000" pitchFamily="50" charset="-128"/>
              <a:ea typeface="HGP創英角ｺﾞｼｯｸUB" panose="020B0900000000000000" pitchFamily="50" charset="-128"/>
            </a:rPr>
            <a:t>ダブルス名簿</a:t>
          </a:r>
          <a:endParaRPr kumimoji="1" lang="en-US" altLang="ja-JP" sz="1400" b="0">
            <a:solidFill>
              <a:schemeClr val="bg1"/>
            </a:solidFill>
            <a:latin typeface="HGP創英角ｺﾞｼｯｸUB" panose="020B0900000000000000" pitchFamily="50" charset="-128"/>
            <a:ea typeface="HGP創英角ｺﾞｼｯｸUB" panose="020B0900000000000000" pitchFamily="50" charset="-128"/>
          </a:endParaRPr>
        </a:p>
        <a:p>
          <a:pPr algn="ctr"/>
          <a:r>
            <a:rPr kumimoji="1" lang="ja-JP" altLang="en-US" sz="1400" b="0">
              <a:solidFill>
                <a:schemeClr val="bg1"/>
              </a:solidFill>
              <a:latin typeface="HGP創英角ｺﾞｼｯｸUB" panose="020B0900000000000000" pitchFamily="50" charset="-128"/>
              <a:ea typeface="HGP創英角ｺﾞｼｯｸUB" panose="020B0900000000000000" pitchFamily="50" charset="-128"/>
            </a:rPr>
            <a:t>確認用一覧</a:t>
          </a:r>
        </a:p>
      </xdr:txBody>
    </xdr:sp>
    <xdr:clientData/>
  </xdr:twoCellAnchor>
  <xdr:twoCellAnchor editAs="oneCell">
    <xdr:from>
      <xdr:col>0</xdr:col>
      <xdr:colOff>145678</xdr:colOff>
      <xdr:row>38</xdr:row>
      <xdr:rowOff>89648</xdr:rowOff>
    </xdr:from>
    <xdr:to>
      <xdr:col>1</xdr:col>
      <xdr:colOff>317128</xdr:colOff>
      <xdr:row>40</xdr:row>
      <xdr:rowOff>29136</xdr:rowOff>
    </xdr:to>
    <xdr:sp macro="" textlink="">
      <xdr:nvSpPr>
        <xdr:cNvPr id="28" name="四角形: 角度付き 27">
          <a:hlinkClick xmlns:r="http://schemas.openxmlformats.org/officeDocument/2006/relationships" r:id="rId12"/>
          <a:extLst>
            <a:ext uri="{FF2B5EF4-FFF2-40B4-BE49-F238E27FC236}">
              <a16:creationId xmlns:a16="http://schemas.microsoft.com/office/drawing/2014/main" id="{0EA35DF4-5EE9-40C1-BA4A-F53F10414648}"/>
            </a:ext>
          </a:extLst>
        </xdr:cNvPr>
        <xdr:cNvSpPr>
          <a:spLocks noChangeAspect="1"/>
        </xdr:cNvSpPr>
      </xdr:nvSpPr>
      <xdr:spPr>
        <a:xfrm>
          <a:off x="145678" y="10522324"/>
          <a:ext cx="1583391" cy="365312"/>
        </a:xfrm>
        <a:prstGeom prst="bevel">
          <a:avLst/>
        </a:prstGeom>
        <a:solidFill>
          <a:srgbClr val="CC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Ｃクラス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0</xdr:col>
      <xdr:colOff>134472</xdr:colOff>
      <xdr:row>40</xdr:row>
      <xdr:rowOff>190500</xdr:rowOff>
    </xdr:from>
    <xdr:to>
      <xdr:col>1</xdr:col>
      <xdr:colOff>305922</xdr:colOff>
      <xdr:row>42</xdr:row>
      <xdr:rowOff>129988</xdr:rowOff>
    </xdr:to>
    <xdr:sp macro="" textlink="">
      <xdr:nvSpPr>
        <xdr:cNvPr id="32" name="四角形: 角度付き 31">
          <a:hlinkClick xmlns:r="http://schemas.openxmlformats.org/officeDocument/2006/relationships" r:id="rId13"/>
          <a:extLst>
            <a:ext uri="{FF2B5EF4-FFF2-40B4-BE49-F238E27FC236}">
              <a16:creationId xmlns:a16="http://schemas.microsoft.com/office/drawing/2014/main" id="{47FDE1AD-E003-4E7D-8DA7-1C984395668D}"/>
            </a:ext>
          </a:extLst>
        </xdr:cNvPr>
        <xdr:cNvSpPr>
          <a:spLocks noChangeAspect="1"/>
        </xdr:cNvSpPr>
      </xdr:nvSpPr>
      <xdr:spPr>
        <a:xfrm>
          <a:off x="134472" y="11049000"/>
          <a:ext cx="1583391" cy="365312"/>
        </a:xfrm>
        <a:prstGeom prst="bevel">
          <a:avLst/>
        </a:prstGeom>
        <a:solidFill>
          <a:srgbClr val="CC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481857</xdr:colOff>
      <xdr:row>36</xdr:row>
      <xdr:rowOff>0</xdr:rowOff>
    </xdr:from>
    <xdr:to>
      <xdr:col>1</xdr:col>
      <xdr:colOff>2063007</xdr:colOff>
      <xdr:row>37</xdr:row>
      <xdr:rowOff>152401</xdr:rowOff>
    </xdr:to>
    <xdr:sp macro="" textlink="">
      <xdr:nvSpPr>
        <xdr:cNvPr id="33" name="四角形: 角度付き 32">
          <a:hlinkClick xmlns:r="http://schemas.openxmlformats.org/officeDocument/2006/relationships" r:id="rId14"/>
          <a:extLst>
            <a:ext uri="{FF2B5EF4-FFF2-40B4-BE49-F238E27FC236}">
              <a16:creationId xmlns:a16="http://schemas.microsoft.com/office/drawing/2014/main" id="{71A1CDFB-23E2-46F0-8B4A-F1C7F08B11D6}"/>
            </a:ext>
          </a:extLst>
        </xdr:cNvPr>
        <xdr:cNvSpPr>
          <a:spLocks noChangeAspect="1"/>
        </xdr:cNvSpPr>
      </xdr:nvSpPr>
      <xdr:spPr>
        <a:xfrm>
          <a:off x="1893798" y="10006853"/>
          <a:ext cx="1581150" cy="365312"/>
        </a:xfrm>
        <a:prstGeom prst="bevel">
          <a:avLst/>
        </a:prstGeom>
        <a:solidFill>
          <a:srgbClr val="99FF66"/>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Ｂクラス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481856</xdr:colOff>
      <xdr:row>38</xdr:row>
      <xdr:rowOff>100852</xdr:rowOff>
    </xdr:from>
    <xdr:to>
      <xdr:col>1</xdr:col>
      <xdr:colOff>2063006</xdr:colOff>
      <xdr:row>40</xdr:row>
      <xdr:rowOff>40340</xdr:rowOff>
    </xdr:to>
    <xdr:sp macro="" textlink="">
      <xdr:nvSpPr>
        <xdr:cNvPr id="37" name="四角形: 角度付き 36">
          <a:hlinkClick xmlns:r="http://schemas.openxmlformats.org/officeDocument/2006/relationships" r:id="rId15"/>
          <a:extLst>
            <a:ext uri="{FF2B5EF4-FFF2-40B4-BE49-F238E27FC236}">
              <a16:creationId xmlns:a16="http://schemas.microsoft.com/office/drawing/2014/main" id="{72FCB84A-E72D-4A07-A3CF-6CF3A4158245}"/>
            </a:ext>
          </a:extLst>
        </xdr:cNvPr>
        <xdr:cNvSpPr>
          <a:spLocks noChangeAspect="1"/>
        </xdr:cNvSpPr>
      </xdr:nvSpPr>
      <xdr:spPr>
        <a:xfrm>
          <a:off x="1893797" y="10533528"/>
          <a:ext cx="1581150" cy="365312"/>
        </a:xfrm>
        <a:prstGeom prst="bevel">
          <a:avLst/>
        </a:prstGeom>
        <a:solidFill>
          <a:srgbClr val="99FF66"/>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Ｃクラス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481858</xdr:colOff>
      <xdr:row>40</xdr:row>
      <xdr:rowOff>201704</xdr:rowOff>
    </xdr:from>
    <xdr:to>
      <xdr:col>1</xdr:col>
      <xdr:colOff>2063008</xdr:colOff>
      <xdr:row>42</xdr:row>
      <xdr:rowOff>141192</xdr:rowOff>
    </xdr:to>
    <xdr:sp macro="" textlink="">
      <xdr:nvSpPr>
        <xdr:cNvPr id="38" name="四角形: 角度付き 37">
          <a:hlinkClick xmlns:r="http://schemas.openxmlformats.org/officeDocument/2006/relationships" r:id="rId16"/>
          <a:extLst>
            <a:ext uri="{FF2B5EF4-FFF2-40B4-BE49-F238E27FC236}">
              <a16:creationId xmlns:a16="http://schemas.microsoft.com/office/drawing/2014/main" id="{2D09EDAC-3CCB-46CF-805D-13F3360CB024}"/>
            </a:ext>
          </a:extLst>
        </xdr:cNvPr>
        <xdr:cNvSpPr>
          <a:spLocks noChangeAspect="1"/>
        </xdr:cNvSpPr>
      </xdr:nvSpPr>
      <xdr:spPr>
        <a:xfrm>
          <a:off x="1893799" y="11060204"/>
          <a:ext cx="1581150" cy="365312"/>
        </a:xfrm>
        <a:prstGeom prst="bevel">
          <a:avLst/>
        </a:prstGeom>
        <a:solidFill>
          <a:srgbClr val="99FF66"/>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Ｄクラス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2285996</xdr:colOff>
      <xdr:row>38</xdr:row>
      <xdr:rowOff>100852</xdr:rowOff>
    </xdr:from>
    <xdr:to>
      <xdr:col>3</xdr:col>
      <xdr:colOff>533396</xdr:colOff>
      <xdr:row>40</xdr:row>
      <xdr:rowOff>40340</xdr:rowOff>
    </xdr:to>
    <xdr:sp macro="" textlink="">
      <xdr:nvSpPr>
        <xdr:cNvPr id="39" name="四角形: 角度付き 38">
          <a:hlinkClick xmlns:r="http://schemas.openxmlformats.org/officeDocument/2006/relationships" r:id="rId17"/>
          <a:extLst>
            <a:ext uri="{FF2B5EF4-FFF2-40B4-BE49-F238E27FC236}">
              <a16:creationId xmlns:a16="http://schemas.microsoft.com/office/drawing/2014/main" id="{4E9BD9CD-3C96-4834-B1C0-CE250D532FCE}"/>
            </a:ext>
          </a:extLst>
        </xdr:cNvPr>
        <xdr:cNvSpPr>
          <a:spLocks noChangeAspect="1"/>
        </xdr:cNvSpPr>
      </xdr:nvSpPr>
      <xdr:spPr>
        <a:xfrm>
          <a:off x="3697937" y="10533528"/>
          <a:ext cx="1575547" cy="365312"/>
        </a:xfrm>
        <a:prstGeom prst="bevel">
          <a:avLst/>
        </a:prstGeom>
        <a:solidFill>
          <a:srgbClr val="FFCC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Ｃクラス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2274793</xdr:colOff>
      <xdr:row>40</xdr:row>
      <xdr:rowOff>190498</xdr:rowOff>
    </xdr:from>
    <xdr:to>
      <xdr:col>3</xdr:col>
      <xdr:colOff>522193</xdr:colOff>
      <xdr:row>42</xdr:row>
      <xdr:rowOff>129986</xdr:rowOff>
    </xdr:to>
    <xdr:sp macro="" textlink="">
      <xdr:nvSpPr>
        <xdr:cNvPr id="42" name="四角形: 角度付き 41">
          <a:hlinkClick xmlns:r="http://schemas.openxmlformats.org/officeDocument/2006/relationships" r:id="rId18"/>
          <a:extLst>
            <a:ext uri="{FF2B5EF4-FFF2-40B4-BE49-F238E27FC236}">
              <a16:creationId xmlns:a16="http://schemas.microsoft.com/office/drawing/2014/main" id="{2C0540E0-1414-4D29-8026-B249E12203D7}"/>
            </a:ext>
          </a:extLst>
        </xdr:cNvPr>
        <xdr:cNvSpPr>
          <a:spLocks noChangeAspect="1"/>
        </xdr:cNvSpPr>
      </xdr:nvSpPr>
      <xdr:spPr>
        <a:xfrm>
          <a:off x="3686734" y="11048998"/>
          <a:ext cx="1575547" cy="365312"/>
        </a:xfrm>
        <a:prstGeom prst="bevel">
          <a:avLst/>
        </a:prstGeom>
        <a:solidFill>
          <a:srgbClr val="FFCC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Ｄクラス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4</xdr:col>
      <xdr:colOff>89648</xdr:colOff>
      <xdr:row>38</xdr:row>
      <xdr:rowOff>100852</xdr:rowOff>
    </xdr:from>
    <xdr:to>
      <xdr:col>6</xdr:col>
      <xdr:colOff>413498</xdr:colOff>
      <xdr:row>40</xdr:row>
      <xdr:rowOff>40340</xdr:rowOff>
    </xdr:to>
    <xdr:sp macro="" textlink="">
      <xdr:nvSpPr>
        <xdr:cNvPr id="43" name="四角形: 角度付き 42">
          <a:hlinkClick xmlns:r="http://schemas.openxmlformats.org/officeDocument/2006/relationships" r:id="rId19"/>
          <a:extLst>
            <a:ext uri="{FF2B5EF4-FFF2-40B4-BE49-F238E27FC236}">
              <a16:creationId xmlns:a16="http://schemas.microsoft.com/office/drawing/2014/main" id="{A42D7415-D36D-44F6-8A0F-15CFAB48970D}"/>
            </a:ext>
          </a:extLst>
        </xdr:cNvPr>
        <xdr:cNvSpPr>
          <a:spLocks noChangeAspect="1"/>
        </xdr:cNvSpPr>
      </xdr:nvSpPr>
      <xdr:spPr>
        <a:xfrm>
          <a:off x="5513295" y="10533528"/>
          <a:ext cx="1578909" cy="365312"/>
        </a:xfrm>
        <a:prstGeom prst="bevel">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Ｃクラス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4</xdr:col>
      <xdr:colOff>89648</xdr:colOff>
      <xdr:row>40</xdr:row>
      <xdr:rowOff>179294</xdr:rowOff>
    </xdr:from>
    <xdr:to>
      <xdr:col>6</xdr:col>
      <xdr:colOff>413498</xdr:colOff>
      <xdr:row>42</xdr:row>
      <xdr:rowOff>118782</xdr:rowOff>
    </xdr:to>
    <xdr:sp macro="" textlink="">
      <xdr:nvSpPr>
        <xdr:cNvPr id="44" name="四角形: 角度付き 43">
          <a:hlinkClick xmlns:r="http://schemas.openxmlformats.org/officeDocument/2006/relationships" r:id="rId20"/>
          <a:extLst>
            <a:ext uri="{FF2B5EF4-FFF2-40B4-BE49-F238E27FC236}">
              <a16:creationId xmlns:a16="http://schemas.microsoft.com/office/drawing/2014/main" id="{9D6A44C8-38BF-401B-926B-462D151A3DA4}"/>
            </a:ext>
          </a:extLst>
        </xdr:cNvPr>
        <xdr:cNvSpPr>
          <a:spLocks noChangeAspect="1"/>
        </xdr:cNvSpPr>
      </xdr:nvSpPr>
      <xdr:spPr>
        <a:xfrm>
          <a:off x="5513295" y="11037794"/>
          <a:ext cx="1578909" cy="365312"/>
        </a:xfrm>
        <a:prstGeom prst="bevel">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Ｄクラス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0</xdr:colOff>
      <xdr:row>40</xdr:row>
      <xdr:rowOff>84667</xdr:rowOff>
    </xdr:from>
    <xdr:to>
      <xdr:col>6</xdr:col>
      <xdr:colOff>613833</xdr:colOff>
      <xdr:row>46</xdr:row>
      <xdr:rowOff>21167</xdr:rowOff>
    </xdr:to>
    <xdr:sp macro="" textlink="">
      <xdr:nvSpPr>
        <xdr:cNvPr id="3" name="正方形/長方形 2">
          <a:extLst>
            <a:ext uri="{FF2B5EF4-FFF2-40B4-BE49-F238E27FC236}">
              <a16:creationId xmlns:a16="http://schemas.microsoft.com/office/drawing/2014/main" id="{415DBE0D-B813-40E2-9A0F-CCC3C34E3A53}"/>
            </a:ext>
          </a:extLst>
        </xdr:cNvPr>
        <xdr:cNvSpPr/>
      </xdr:nvSpPr>
      <xdr:spPr>
        <a:xfrm>
          <a:off x="0" y="11398250"/>
          <a:ext cx="7291916" cy="1206500"/>
        </a:xfrm>
        <a:prstGeom prst="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A94F946C-4B84-4B21-838C-2273CE6D4C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84E9C5B2-3625-49D7-95B1-ABA3B01B37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44ECA1DF-8728-4BB0-833F-E4B78F806E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14D819D9-B1E0-473B-BD71-0403DE009E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FED5FC46-536A-4D36-A21B-CC2D9D35D5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551A1795-C3BB-4E41-96C1-CE0CBC915C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AA285FEA-F1B2-4B99-8FCB-1CC9B8FF35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CEC8103D-76EA-43D9-B9FE-F51020D96C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8.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C05BA20E-FB99-4F12-A325-3BA16C441A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9.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46B7CCD6-BE06-4EA9-B01D-FA2D634B72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180975</xdr:colOff>
      <xdr:row>109</xdr:row>
      <xdr:rowOff>38101</xdr:rowOff>
    </xdr:from>
    <xdr:to>
      <xdr:col>11</xdr:col>
      <xdr:colOff>657224</xdr:colOff>
      <xdr:row>114</xdr:row>
      <xdr:rowOff>85627</xdr:rowOff>
    </xdr:to>
    <xdr:pic>
      <xdr:nvPicPr>
        <xdr:cNvPr id="5" name="図 4">
          <a:extLst>
            <a:ext uri="{FF2B5EF4-FFF2-40B4-BE49-F238E27FC236}">
              <a16:creationId xmlns:a16="http://schemas.microsoft.com/office/drawing/2014/main" id="{4209F4DE-4293-4E41-9A88-DFE44F419678}"/>
            </a:ext>
          </a:extLst>
        </xdr:cNvPr>
        <xdr:cNvPicPr>
          <a:picLocks noChangeAspect="1"/>
        </xdr:cNvPicPr>
      </xdr:nvPicPr>
      <xdr:blipFill rotWithShape="1">
        <a:blip xmlns:r="http://schemas.openxmlformats.org/officeDocument/2006/relationships" r:embed="rId1"/>
        <a:srcRect l="55840" t="23429" r="39107" b="67681"/>
        <a:stretch/>
      </xdr:blipFill>
      <xdr:spPr>
        <a:xfrm>
          <a:off x="8905875" y="17259301"/>
          <a:ext cx="933449" cy="923826"/>
        </a:xfrm>
        <a:prstGeom prst="rect">
          <a:avLst/>
        </a:prstGeom>
        <a:ln>
          <a:noFill/>
        </a:ln>
      </xdr:spPr>
    </xdr:pic>
    <xdr:clientData/>
  </xdr:twoCellAnchor>
  <xdr:twoCellAnchor editAs="absolute">
    <xdr:from>
      <xdr:col>12</xdr:col>
      <xdr:colOff>447676</xdr:colOff>
      <xdr:row>0</xdr:row>
      <xdr:rowOff>95250</xdr:rowOff>
    </xdr:from>
    <xdr:to>
      <xdr:col>15</xdr:col>
      <xdr:colOff>457200</xdr:colOff>
      <xdr:row>3</xdr:row>
      <xdr:rowOff>20380</xdr:rowOff>
    </xdr:to>
    <xdr:pic>
      <xdr:nvPicPr>
        <xdr:cNvPr id="2" name="図 1">
          <a:hlinkClick xmlns:r="http://schemas.openxmlformats.org/officeDocument/2006/relationships" r:id="rId2"/>
          <a:extLst>
            <a:ext uri="{FF2B5EF4-FFF2-40B4-BE49-F238E27FC236}">
              <a16:creationId xmlns:a16="http://schemas.microsoft.com/office/drawing/2014/main" id="{044CC948-ACB7-4C81-9323-E1440A53908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96676" y="95250"/>
          <a:ext cx="2066924" cy="896680"/>
        </a:xfrm>
        <a:prstGeom prst="rect">
          <a:avLst/>
        </a:prstGeom>
      </xdr:spPr>
    </xdr:pic>
    <xdr:clientData fPrintsWithSheet="0"/>
  </xdr:twoCellAnchor>
  <xdr:twoCellAnchor>
    <xdr:from>
      <xdr:col>8</xdr:col>
      <xdr:colOff>47625</xdr:colOff>
      <xdr:row>109</xdr:row>
      <xdr:rowOff>161925</xdr:rowOff>
    </xdr:from>
    <xdr:to>
      <xdr:col>11</xdr:col>
      <xdr:colOff>142875</xdr:colOff>
      <xdr:row>114</xdr:row>
      <xdr:rowOff>9525</xdr:rowOff>
    </xdr:to>
    <xdr:sp macro="" textlink="">
      <xdr:nvSpPr>
        <xdr:cNvPr id="6" name="テキスト ボックス 5">
          <a:extLst>
            <a:ext uri="{FF2B5EF4-FFF2-40B4-BE49-F238E27FC236}">
              <a16:creationId xmlns:a16="http://schemas.microsoft.com/office/drawing/2014/main" id="{0FF92F07-EFF3-47F7-B1D9-F15ECEE264E6}"/>
            </a:ext>
          </a:extLst>
        </xdr:cNvPr>
        <xdr:cNvSpPr txBox="1"/>
      </xdr:nvSpPr>
      <xdr:spPr>
        <a:xfrm>
          <a:off x="6838950" y="17383125"/>
          <a:ext cx="2486025" cy="7239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滋賀県バドミントン協会</a:t>
          </a:r>
          <a:endParaRPr kumimoji="1" lang="en-US" altLang="ja-JP" sz="1800"/>
        </a:p>
        <a:p>
          <a:r>
            <a:rPr kumimoji="1" lang="ja-JP" altLang="en-US" sz="1800"/>
            <a:t>事業部　　村上　隆三</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86099234-D9F9-46FE-B577-F7ACF456E7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411997</xdr:colOff>
      <xdr:row>2</xdr:row>
      <xdr:rowOff>133350</xdr:rowOff>
    </xdr:to>
    <xdr:pic>
      <xdr:nvPicPr>
        <xdr:cNvPr id="2" name="図 1">
          <a:hlinkClick xmlns:r="http://schemas.openxmlformats.org/officeDocument/2006/relationships" r:id="rId1"/>
          <a:extLst>
            <a:ext uri="{FF2B5EF4-FFF2-40B4-BE49-F238E27FC236}">
              <a16:creationId xmlns:a16="http://schemas.microsoft.com/office/drawing/2014/main" id="{EB0056DF-787F-4D76-B44E-0EBB7F2370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97797" cy="476250"/>
        </a:xfrm>
        <a:prstGeom prst="rect">
          <a:avLst/>
        </a:prstGeom>
      </xdr:spPr>
    </xdr:pic>
    <xdr:clientData fPrintsWithSheet="0"/>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411997</xdr:colOff>
      <xdr:row>2</xdr:row>
      <xdr:rowOff>133350</xdr:rowOff>
    </xdr:to>
    <xdr:pic>
      <xdr:nvPicPr>
        <xdr:cNvPr id="2" name="図 1">
          <a:hlinkClick xmlns:r="http://schemas.openxmlformats.org/officeDocument/2006/relationships" r:id="rId1"/>
          <a:extLst>
            <a:ext uri="{FF2B5EF4-FFF2-40B4-BE49-F238E27FC236}">
              <a16:creationId xmlns:a16="http://schemas.microsoft.com/office/drawing/2014/main" id="{8DB43F06-4003-47D6-BA27-FA6F0B6FD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97797" cy="476250"/>
        </a:xfrm>
        <a:prstGeom prst="rect">
          <a:avLst/>
        </a:prstGeom>
      </xdr:spPr>
    </xdr:pic>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10</xdr:col>
      <xdr:colOff>800100</xdr:colOff>
      <xdr:row>0</xdr:row>
      <xdr:rowOff>0</xdr:rowOff>
    </xdr:from>
    <xdr:to>
      <xdr:col>13</xdr:col>
      <xdr:colOff>104774</xdr:colOff>
      <xdr:row>2</xdr:row>
      <xdr:rowOff>39430</xdr:rowOff>
    </xdr:to>
    <xdr:pic>
      <xdr:nvPicPr>
        <xdr:cNvPr id="2" name="図 1">
          <a:hlinkClick xmlns:r="http://schemas.openxmlformats.org/officeDocument/2006/relationships" r:id="rId1"/>
          <a:extLst>
            <a:ext uri="{FF2B5EF4-FFF2-40B4-BE49-F238E27FC236}">
              <a16:creationId xmlns:a16="http://schemas.microsoft.com/office/drawing/2014/main" id="{DF2C6053-2BF5-4DAB-9DA1-EFEA37D547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96525" y="0"/>
          <a:ext cx="2066924" cy="896680"/>
        </a:xfrm>
        <a:prstGeom prst="rect">
          <a:avLst/>
        </a:prstGeom>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276225</xdr:colOff>
      <xdr:row>6</xdr:row>
      <xdr:rowOff>257175</xdr:rowOff>
    </xdr:from>
    <xdr:to>
      <xdr:col>7</xdr:col>
      <xdr:colOff>323850</xdr:colOff>
      <xdr:row>8</xdr:row>
      <xdr:rowOff>276225</xdr:rowOff>
    </xdr:to>
    <xdr:sp macro="" textlink="">
      <xdr:nvSpPr>
        <xdr:cNvPr id="2" name="四角形吹き出し 3">
          <a:extLst>
            <a:ext uri="{FF2B5EF4-FFF2-40B4-BE49-F238E27FC236}">
              <a16:creationId xmlns:a16="http://schemas.microsoft.com/office/drawing/2014/main" id="{5DCE58F8-8443-4D0B-A726-F888E613E33B}"/>
            </a:ext>
          </a:extLst>
        </xdr:cNvPr>
        <xdr:cNvSpPr/>
      </xdr:nvSpPr>
      <xdr:spPr>
        <a:xfrm>
          <a:off x="5457825" y="1571625"/>
          <a:ext cx="2600325" cy="628650"/>
        </a:xfrm>
        <a:prstGeom prst="wedgeRectCallout">
          <a:avLst>
            <a:gd name="adj1" fmla="val -51661"/>
            <a:gd name="adj2" fmla="val -681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P創英角ｺﾞｼｯｸUB" panose="020B0900000000000000" pitchFamily="50" charset="-128"/>
              <a:ea typeface="HGP創英角ｺﾞｼｯｸUB" panose="020B0900000000000000" pitchFamily="50" charset="-128"/>
            </a:rPr>
            <a:t>実績について</a:t>
          </a:r>
          <a:endParaRPr kumimoji="1" lang="en-US" altLang="ja-JP" sz="1100">
            <a:latin typeface="HGP創英角ｺﾞｼｯｸUB" panose="020B0900000000000000" pitchFamily="50" charset="-128"/>
            <a:ea typeface="HGP創英角ｺﾞｼｯｸUB" panose="020B0900000000000000" pitchFamily="50" charset="-128"/>
          </a:endParaRPr>
        </a:p>
        <a:p>
          <a:pPr algn="l"/>
          <a:r>
            <a:rPr kumimoji="1" lang="ja-JP" altLang="en-US" sz="1100">
              <a:latin typeface="HGP創英角ｺﾞｼｯｸUB" panose="020B0900000000000000" pitchFamily="50" charset="-128"/>
              <a:ea typeface="HGP創英角ｺﾞｼｯｸUB" panose="020B0900000000000000" pitchFamily="50" charset="-128"/>
            </a:rPr>
            <a:t>組み合わせの参考にしますので、主な戦績を記入してください。近々の大会の成績を記入してください。</a:t>
          </a:r>
          <a:endParaRPr kumimoji="1" lang="en-US" altLang="ja-JP" sz="1100">
            <a:latin typeface="HGP創英角ｺﾞｼｯｸUB" panose="020B0900000000000000" pitchFamily="50" charset="-128"/>
            <a:ea typeface="HGP創英角ｺﾞｼｯｸUB" panose="020B0900000000000000" pitchFamily="50" charset="-128"/>
          </a:endParaRPr>
        </a:p>
        <a:p>
          <a:pPr algn="l">
            <a:lnSpc>
              <a:spcPts val="1300"/>
            </a:lnSpc>
          </a:pPr>
          <a:endParaRPr kumimoji="1" lang="ja-JP" altLang="en-US" sz="1100">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4</xdr:col>
      <xdr:colOff>66675</xdr:colOff>
      <xdr:row>8</xdr:row>
      <xdr:rowOff>190500</xdr:rowOff>
    </xdr:from>
    <xdr:to>
      <xdr:col>5</xdr:col>
      <xdr:colOff>190500</xdr:colOff>
      <xdr:row>12</xdr:row>
      <xdr:rowOff>66675</xdr:rowOff>
    </xdr:to>
    <xdr:sp macro="" textlink="">
      <xdr:nvSpPr>
        <xdr:cNvPr id="6" name="四角形吹き出し 2">
          <a:extLst>
            <a:ext uri="{FF2B5EF4-FFF2-40B4-BE49-F238E27FC236}">
              <a16:creationId xmlns:a16="http://schemas.microsoft.com/office/drawing/2014/main" id="{67B46C87-1757-4124-B7B4-8C5564187F05}"/>
            </a:ext>
          </a:extLst>
        </xdr:cNvPr>
        <xdr:cNvSpPr/>
      </xdr:nvSpPr>
      <xdr:spPr>
        <a:xfrm>
          <a:off x="3781425" y="2114550"/>
          <a:ext cx="1590675" cy="1095375"/>
        </a:xfrm>
        <a:prstGeom prst="wedgeRectCallout">
          <a:avLst>
            <a:gd name="adj1" fmla="val -25093"/>
            <a:gd name="adj2" fmla="val -6623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latin typeface="HGP創英角ｺﾞｼｯｸUB" panose="020B0900000000000000" pitchFamily="50" charset="-128"/>
              <a:ea typeface="HGP創英角ｺﾞｼｯｸUB" panose="020B0900000000000000" pitchFamily="50" charset="-128"/>
            </a:rPr>
            <a:t>必ず記入してください</a:t>
          </a:r>
          <a:endParaRPr kumimoji="1" lang="en-US" altLang="ja-JP" sz="1100">
            <a:latin typeface="HGP創英角ｺﾞｼｯｸUB" panose="020B0900000000000000" pitchFamily="50" charset="-128"/>
            <a:ea typeface="HGP創英角ｺﾞｼｯｸUB" panose="020B0900000000000000" pitchFamily="50" charset="-128"/>
          </a:endParaRPr>
        </a:p>
        <a:p>
          <a:pPr algn="l">
            <a:lnSpc>
              <a:spcPts val="1100"/>
            </a:lnSpc>
          </a:pPr>
          <a:r>
            <a:rPr kumimoji="1" lang="ja-JP" altLang="en-US" sz="1100">
              <a:latin typeface="HGP創英角ｺﾞｼｯｸUB" panose="020B0900000000000000" pitchFamily="50" charset="-128"/>
              <a:ea typeface="HGP創英角ｺﾞｼｯｸUB" panose="020B0900000000000000" pitchFamily="50" charset="-128"/>
            </a:rPr>
            <a:t>登録済みは○</a:t>
          </a:r>
          <a:endParaRPr kumimoji="1" lang="en-US" altLang="ja-JP" sz="1100">
            <a:latin typeface="HGP創英角ｺﾞｼｯｸUB" panose="020B0900000000000000" pitchFamily="50" charset="-128"/>
            <a:ea typeface="HGP創英角ｺﾞｼｯｸUB" panose="020B0900000000000000" pitchFamily="50" charset="-128"/>
          </a:endParaRPr>
        </a:p>
        <a:p>
          <a:pPr algn="l">
            <a:lnSpc>
              <a:spcPts val="1100"/>
            </a:lnSpc>
          </a:pPr>
          <a:r>
            <a:rPr kumimoji="1" lang="ja-JP" altLang="en-US" sz="1100">
              <a:latin typeface="HGP創英角ｺﾞｼｯｸUB" panose="020B0900000000000000" pitchFamily="50" charset="-128"/>
              <a:ea typeface="HGP創英角ｺﾞｼｯｸUB" panose="020B0900000000000000" pitchFamily="50" charset="-128"/>
            </a:rPr>
            <a:t>未登録者は生年月日を西暦で２０１００３０４のように８桁で入力</a:t>
          </a:r>
          <a:endParaRPr kumimoji="1" lang="en-US" altLang="ja-JP" sz="1100">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190500</xdr:colOff>
      <xdr:row>8</xdr:row>
      <xdr:rowOff>9526</xdr:rowOff>
    </xdr:from>
    <xdr:to>
      <xdr:col>1</xdr:col>
      <xdr:colOff>1238250</xdr:colOff>
      <xdr:row>11</xdr:row>
      <xdr:rowOff>28576</xdr:rowOff>
    </xdr:to>
    <xdr:sp macro="" textlink="">
      <xdr:nvSpPr>
        <xdr:cNvPr id="8" name="四角形吹き出し 7">
          <a:extLst>
            <a:ext uri="{FF2B5EF4-FFF2-40B4-BE49-F238E27FC236}">
              <a16:creationId xmlns:a16="http://schemas.microsoft.com/office/drawing/2014/main" id="{E86A1050-6852-40F3-B4BA-D094C696E07B}"/>
            </a:ext>
          </a:extLst>
        </xdr:cNvPr>
        <xdr:cNvSpPr/>
      </xdr:nvSpPr>
      <xdr:spPr>
        <a:xfrm>
          <a:off x="190500" y="1933576"/>
          <a:ext cx="1476375" cy="933450"/>
        </a:xfrm>
        <a:prstGeom prst="wedgeRectCallout">
          <a:avLst>
            <a:gd name="adj1" fmla="val -42370"/>
            <a:gd name="adj2" fmla="val -64350"/>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ランクについて</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必ず所属団体内でのランキング順に記載してください。</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2</xdr:col>
      <xdr:colOff>114300</xdr:colOff>
      <xdr:row>8</xdr:row>
      <xdr:rowOff>123825</xdr:rowOff>
    </xdr:from>
    <xdr:to>
      <xdr:col>3</xdr:col>
      <xdr:colOff>285751</xdr:colOff>
      <xdr:row>14</xdr:row>
      <xdr:rowOff>114300</xdr:rowOff>
    </xdr:to>
    <xdr:sp macro="" textlink="">
      <xdr:nvSpPr>
        <xdr:cNvPr id="9" name="四角形吹き出し 7">
          <a:extLst>
            <a:ext uri="{FF2B5EF4-FFF2-40B4-BE49-F238E27FC236}">
              <a16:creationId xmlns:a16="http://schemas.microsoft.com/office/drawing/2014/main" id="{A0F23BB3-2C64-4981-B148-B9F78674F225}"/>
            </a:ext>
          </a:extLst>
        </xdr:cNvPr>
        <xdr:cNvSpPr/>
      </xdr:nvSpPr>
      <xdr:spPr>
        <a:xfrm>
          <a:off x="2038350" y="2047875"/>
          <a:ext cx="1390651" cy="1819275"/>
        </a:xfrm>
        <a:prstGeom prst="wedgeRectCallout">
          <a:avLst>
            <a:gd name="adj1" fmla="val -40730"/>
            <a:gd name="adj2" fmla="val -80304"/>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基本データを入力していれば、選手名を入力すれば、団体名が表示されます。</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パートナーの所属が同じときは下の欄は空欄で。</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違う場合は、直接入力してください。</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3</xdr:col>
      <xdr:colOff>209550</xdr:colOff>
      <xdr:row>22</xdr:row>
      <xdr:rowOff>171450</xdr:rowOff>
    </xdr:from>
    <xdr:to>
      <xdr:col>5</xdr:col>
      <xdr:colOff>885825</xdr:colOff>
      <xdr:row>25</xdr:row>
      <xdr:rowOff>190500</xdr:rowOff>
    </xdr:to>
    <xdr:sp macro="" textlink="">
      <xdr:nvSpPr>
        <xdr:cNvPr id="10" name="四角形吹き出し 7">
          <a:extLst>
            <a:ext uri="{FF2B5EF4-FFF2-40B4-BE49-F238E27FC236}">
              <a16:creationId xmlns:a16="http://schemas.microsoft.com/office/drawing/2014/main" id="{EDCBC734-C5CD-4E0E-92AD-388E5A007DBE}"/>
            </a:ext>
          </a:extLst>
        </xdr:cNvPr>
        <xdr:cNvSpPr/>
      </xdr:nvSpPr>
      <xdr:spPr>
        <a:xfrm>
          <a:off x="3352800" y="6362700"/>
          <a:ext cx="2714625" cy="933450"/>
        </a:xfrm>
        <a:prstGeom prst="wedgeRectCallout">
          <a:avLst>
            <a:gd name="adj1" fmla="val -4960"/>
            <a:gd name="adj2" fmla="val 234212"/>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基本データを入力すれば、すべて表示されます。</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xdr:txBody>
    </xdr:sp>
    <xdr:clientData/>
  </xdr:twoCellAnchor>
  <xdr:twoCellAnchor editAs="absolute">
    <xdr:from>
      <xdr:col>6</xdr:col>
      <xdr:colOff>0</xdr:colOff>
      <xdr:row>0</xdr:row>
      <xdr:rowOff>0</xdr:rowOff>
    </xdr:from>
    <xdr:to>
      <xdr:col>8</xdr:col>
      <xdr:colOff>695324</xdr:colOff>
      <xdr:row>4</xdr:row>
      <xdr:rowOff>106105</xdr:rowOff>
    </xdr:to>
    <xdr:pic>
      <xdr:nvPicPr>
        <xdr:cNvPr id="7" name="図 6">
          <a:hlinkClick xmlns:r="http://schemas.openxmlformats.org/officeDocument/2006/relationships" r:id="rId1"/>
          <a:extLst>
            <a:ext uri="{FF2B5EF4-FFF2-40B4-BE49-F238E27FC236}">
              <a16:creationId xmlns:a16="http://schemas.microsoft.com/office/drawing/2014/main" id="{F4313785-9115-444D-B971-006985B145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3" name="図 2">
          <a:hlinkClick xmlns:r="http://schemas.openxmlformats.org/officeDocument/2006/relationships" r:id="rId1"/>
          <a:extLst>
            <a:ext uri="{FF2B5EF4-FFF2-40B4-BE49-F238E27FC236}">
              <a16:creationId xmlns:a16="http://schemas.microsoft.com/office/drawing/2014/main" id="{5FACA08C-2D15-4174-BEF0-77A2192700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9906F4C0-4843-4626-8D73-CE3FE9917E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64BA1338-BA58-4BAF-861E-C2A590CEF6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6E25CC88-7D8A-4C6D-9B9F-EFB53645A1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04BD2F64-4CF7-447C-8693-A4132CAB88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yoshioka/My%20Documents/&#12401;&#12381;&#12420;&#12429;&#36939;&#21942;&#26412;&#37096;/&#22823;&#20250;&#36939;&#21942;/&#20853;&#24235;&#30476;&#21332;&#20250;&#21508;&#36899;&#30431;&#22823;&#20250;/&#31038;&#20250;&#20154;&#36899;&#30431;/&#22243;&#20307;&#25126;/&#31532;&#65301;&#65301;&#22238;&#31179;&#23395;&#22243;&#20307;/&#20853;&#24235;&#30476;&#31038;&#20250;&#20154;&#12463;&#12521;&#12502;&#22243;&#20307;&#12522;&#12540;&#12464;&#25126;&#21442;&#21152;&#20104;&#23450;&#12463;&#12521;&#1247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suto/AppData/Local/Temp/2013&#24180;&#24230;&#31532;62&#22238;&#36817;&#30079;&#32207;&#21512;&#36984;&#25163;&#27177;&#22823;&#20250;&#12503;&#12525;&#12464;&#12521;&#12512;092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starlight1999\Documents\&#12400;&#12393;&#12415;&#12435;&#12392;&#12435;\&#12502;&#12525;&#12483;&#12463;&#22823;&#20250;2007_8_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yoshioka/My%20Documents/&#12401;&#12381;&#12420;&#12429;&#36939;&#21942;&#26412;&#37096;/&#22823;&#20250;&#36939;&#21942;/&#20853;&#24235;&#30476;&#21332;&#20250;&#21508;&#36899;&#30431;&#22823;&#20250;/&#31038;&#20250;&#20154;&#36899;&#30431;/&#22243;&#20307;&#25126;/&#31532;&#65301;&#65303;&#22238;&#31179;&#23395;&#22243;&#20307;/&#12401;&#12381;&#12420;&#12429;&#36939;&#21942;&#26412;&#37096;/&#22823;&#20250;&#36939;&#21942;/&#20853;&#24235;&#30476;&#21332;&#20250;&#21508;&#36899;&#30431;&#22823;&#20250;/&#31038;&#20250;&#20154;&#36899;&#30431;/&#22243;&#20307;&#25126;/&#31532;&#65301;&#65302;&#22238;&#26149;&#23395;&#22243;&#20307;/&#20853;&#24235;&#30476;&#31038;&#20250;&#20154;&#12463;&#12521;&#12502;&#22243;&#20307;&#12522;&#12540;&#12464;&#25126;&#21442;&#21152;&#20104;&#23450;&#12463;&#12521;&#124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ーム名(男子)"/>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非印刷選手"/>
      <sheetName val="表紙"/>
      <sheetName val="挨拶 "/>
      <sheetName val="歓迎のことば"/>
      <sheetName val="式次第"/>
      <sheetName val="大会役員"/>
      <sheetName val="競技役員"/>
      <sheetName val="注意事項"/>
      <sheetName val="タイムテーブル"/>
      <sheetName val="MS"/>
      <sheetName val="WS"/>
      <sheetName val="MD"/>
      <sheetName val="WD"/>
      <sheetName val="XD"/>
      <sheetName val="栄光のあと１"/>
      <sheetName val="栄光のあと２"/>
      <sheetName val="栄光のあと３"/>
      <sheetName val="非印刷最終成績表"/>
      <sheetName val="非印刷タイ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エントリー数"/>
      <sheetName val="役員"/>
      <sheetName val="注意"/>
      <sheetName val="TimeTable"/>
      <sheetName val="GDA"/>
      <sheetName val="GDB"/>
      <sheetName val="GSA"/>
      <sheetName val="GSB"/>
      <sheetName val="GSC"/>
      <sheetName val="登録名簿"/>
      <sheetName val="複名簿"/>
      <sheetName val="複名簿 (2)"/>
      <sheetName val="単名簿"/>
      <sheetName val="審判用紙"/>
      <sheetName val="審判用紙Data"/>
      <sheetName val="結果"/>
      <sheetName val="結果 (値)"/>
      <sheetName val="結果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ーム名(男子)"/>
      <sheetName val="非印刷選手"/>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49"/>
  <sheetViews>
    <sheetView tabSelected="1" view="pageBreakPreview" topLeftCell="A10" zoomScale="90" zoomScaleNormal="40" zoomScaleSheetLayoutView="90" workbookViewId="0">
      <selection activeCell="Q35" sqref="Q35"/>
    </sheetView>
  </sheetViews>
  <sheetFormatPr defaultRowHeight="24.75" customHeight="1" x14ac:dyDescent="0.15"/>
  <cols>
    <col min="1" max="1" width="18.5" customWidth="1"/>
    <col min="2" max="2" width="34.75" customWidth="1"/>
    <col min="3" max="3" width="9" customWidth="1"/>
    <col min="5" max="7" width="8.25" customWidth="1"/>
    <col min="8" max="8" width="1.125" customWidth="1"/>
    <col min="9" max="9" width="18" customWidth="1"/>
    <col min="10" max="13" width="11.5" customWidth="1"/>
  </cols>
  <sheetData>
    <row r="1" spans="1:13" ht="5.25" customHeight="1" x14ac:dyDescent="0.15"/>
    <row r="2" spans="1:13" ht="24.75" customHeight="1" x14ac:dyDescent="0.15">
      <c r="A2" s="53" t="s">
        <v>65</v>
      </c>
      <c r="B2" s="255" t="s">
        <v>151</v>
      </c>
      <c r="C2" s="256"/>
      <c r="D2" s="256"/>
      <c r="E2" s="256"/>
      <c r="F2" s="256"/>
      <c r="G2" s="257"/>
    </row>
    <row r="3" spans="1:13" ht="24.75" customHeight="1" x14ac:dyDescent="0.15">
      <c r="A3" s="90"/>
      <c r="B3" s="91"/>
      <c r="C3" s="91"/>
      <c r="D3" s="91"/>
      <c r="E3" s="91"/>
      <c r="F3" s="91"/>
      <c r="G3" s="91"/>
    </row>
    <row r="4" spans="1:13" s="107" customFormat="1" ht="30" customHeight="1" x14ac:dyDescent="0.15">
      <c r="A4" s="246" t="s">
        <v>146</v>
      </c>
      <c r="B4" s="246"/>
      <c r="C4" s="246"/>
      <c r="D4" s="246"/>
      <c r="E4" s="246"/>
      <c r="F4" s="246"/>
      <c r="G4" s="246"/>
      <c r="H4" s="246"/>
      <c r="I4" s="246"/>
      <c r="J4" s="246"/>
      <c r="K4" s="246"/>
      <c r="L4" s="246"/>
      <c r="M4" s="246"/>
    </row>
    <row r="5" spans="1:13" s="107" customFormat="1" ht="30" customHeight="1" x14ac:dyDescent="0.15">
      <c r="A5" s="258" t="s">
        <v>147</v>
      </c>
      <c r="B5" s="258"/>
      <c r="C5" s="258"/>
      <c r="D5" s="258"/>
      <c r="E5" s="258"/>
      <c r="F5" s="258"/>
      <c r="G5" s="258"/>
      <c r="H5" s="258"/>
      <c r="I5" s="258"/>
      <c r="J5" s="258"/>
      <c r="K5" s="258"/>
      <c r="L5" s="258"/>
      <c r="M5" s="258"/>
    </row>
    <row r="6" spans="1:13" s="107" customFormat="1" ht="30" customHeight="1" x14ac:dyDescent="0.15">
      <c r="A6" s="246" t="s">
        <v>106</v>
      </c>
      <c r="B6" s="246"/>
      <c r="C6" s="246"/>
      <c r="D6" s="246"/>
      <c r="E6" s="246"/>
      <c r="F6" s="246"/>
      <c r="G6" s="246"/>
      <c r="H6" s="246"/>
      <c r="I6" s="246"/>
      <c r="J6" s="246"/>
      <c r="K6" s="246"/>
      <c r="L6" s="246"/>
      <c r="M6" s="246"/>
    </row>
    <row r="7" spans="1:13" s="107" customFormat="1" ht="30" customHeight="1" x14ac:dyDescent="0.15">
      <c r="A7" s="246" t="s">
        <v>138</v>
      </c>
      <c r="B7" s="246"/>
      <c r="C7" s="246"/>
      <c r="D7" s="246"/>
      <c r="E7" s="246"/>
      <c r="F7" s="246"/>
      <c r="G7" s="246"/>
      <c r="H7" s="246"/>
      <c r="I7" s="246"/>
      <c r="J7" s="246"/>
      <c r="K7" s="246"/>
      <c r="L7" s="246"/>
      <c r="M7" s="246"/>
    </row>
    <row r="8" spans="1:13" s="107" customFormat="1" ht="30" customHeight="1" x14ac:dyDescent="0.15">
      <c r="A8" s="246" t="s">
        <v>143</v>
      </c>
      <c r="B8" s="246"/>
      <c r="C8" s="246"/>
      <c r="D8" s="246"/>
      <c r="E8" s="246"/>
      <c r="F8" s="246"/>
      <c r="G8" s="246"/>
      <c r="H8" s="246"/>
      <c r="I8" s="246"/>
      <c r="J8" s="246"/>
      <c r="K8" s="246"/>
      <c r="L8" s="246"/>
      <c r="M8" s="246"/>
    </row>
    <row r="9" spans="1:13" s="107" customFormat="1" ht="30" customHeight="1" x14ac:dyDescent="0.15">
      <c r="A9" s="246" t="s">
        <v>107</v>
      </c>
      <c r="B9" s="246"/>
      <c r="C9" s="246"/>
      <c r="D9" s="246"/>
      <c r="E9" s="246"/>
      <c r="F9" s="246"/>
      <c r="G9" s="246"/>
      <c r="H9" s="246"/>
      <c r="I9" s="246"/>
      <c r="J9" s="246"/>
      <c r="K9" s="246"/>
      <c r="L9" s="246"/>
      <c r="M9" s="246"/>
    </row>
    <row r="10" spans="1:13" s="107" customFormat="1" ht="30" customHeight="1" x14ac:dyDescent="0.15">
      <c r="A10" s="245" t="s">
        <v>108</v>
      </c>
      <c r="B10" s="245"/>
      <c r="C10" s="245"/>
      <c r="D10" s="245"/>
      <c r="E10" s="245"/>
      <c r="F10" s="245"/>
      <c r="G10" s="245"/>
      <c r="H10" s="245"/>
      <c r="I10" s="245"/>
      <c r="J10" s="245"/>
      <c r="K10" s="245"/>
      <c r="L10" s="245"/>
      <c r="M10" s="245"/>
    </row>
    <row r="11" spans="1:13" s="107" customFormat="1" ht="30" customHeight="1" x14ac:dyDescent="0.15">
      <c r="A11" s="246" t="s">
        <v>109</v>
      </c>
      <c r="B11" s="246"/>
      <c r="C11" s="246"/>
      <c r="D11" s="246"/>
      <c r="E11" s="246"/>
      <c r="F11" s="246"/>
      <c r="G11" s="246"/>
      <c r="H11" s="246"/>
      <c r="I11" s="246"/>
      <c r="J11" s="246"/>
      <c r="K11" s="246"/>
      <c r="L11" s="246"/>
      <c r="M11" s="246"/>
    </row>
    <row r="12" spans="1:13" s="107" customFormat="1" ht="30" customHeight="1" x14ac:dyDescent="0.15">
      <c r="A12" s="245" t="s">
        <v>111</v>
      </c>
      <c r="B12" s="245"/>
      <c r="C12" s="245"/>
      <c r="D12" s="245"/>
      <c r="E12" s="245"/>
      <c r="F12" s="245"/>
      <c r="G12" s="245"/>
      <c r="H12" s="245"/>
      <c r="I12" s="245"/>
      <c r="J12" s="245"/>
      <c r="K12" s="245"/>
      <c r="L12" s="245"/>
      <c r="M12" s="245"/>
    </row>
    <row r="13" spans="1:13" s="107" customFormat="1" ht="30" customHeight="1" x14ac:dyDescent="0.15">
      <c r="A13" s="245" t="s">
        <v>112</v>
      </c>
      <c r="B13" s="245"/>
      <c r="C13" s="245"/>
      <c r="D13" s="245"/>
      <c r="E13" s="245"/>
      <c r="F13" s="245"/>
      <c r="G13" s="245"/>
      <c r="H13" s="245"/>
      <c r="I13" s="245"/>
      <c r="J13" s="245"/>
      <c r="K13" s="245"/>
      <c r="L13" s="245"/>
      <c r="M13" s="245"/>
    </row>
    <row r="14" spans="1:13" s="107" customFormat="1" ht="30" customHeight="1" x14ac:dyDescent="0.15">
      <c r="A14" s="246" t="s">
        <v>110</v>
      </c>
      <c r="B14" s="246"/>
      <c r="C14" s="246"/>
      <c r="D14" s="246"/>
      <c r="E14" s="246"/>
      <c r="F14" s="246"/>
      <c r="G14" s="246"/>
      <c r="H14" s="246"/>
      <c r="I14" s="246"/>
      <c r="J14" s="246"/>
      <c r="K14" s="246"/>
      <c r="L14" s="246"/>
      <c r="M14" s="246"/>
    </row>
    <row r="15" spans="1:13" ht="21.75" customHeight="1" x14ac:dyDescent="0.15">
      <c r="A15" s="251"/>
      <c r="B15" s="251"/>
      <c r="C15" s="251"/>
    </row>
    <row r="16" spans="1:13" ht="20.25" customHeight="1" x14ac:dyDescent="0.15">
      <c r="A16" s="53" t="s">
        <v>69</v>
      </c>
      <c r="B16" s="94"/>
      <c r="C16" s="189"/>
      <c r="D16" s="54"/>
      <c r="E16" s="54"/>
    </row>
    <row r="17" spans="1:8" ht="20.25" customHeight="1" x14ac:dyDescent="0.15">
      <c r="A17" s="53" t="s">
        <v>17</v>
      </c>
      <c r="B17" s="110"/>
      <c r="C17" s="190" t="s">
        <v>70</v>
      </c>
      <c r="D17" s="54"/>
      <c r="E17" s="54"/>
    </row>
    <row r="18" spans="1:8" ht="20.25" customHeight="1" x14ac:dyDescent="0.15">
      <c r="A18" s="52" t="s">
        <v>64</v>
      </c>
      <c r="B18" s="110"/>
      <c r="C18" s="191"/>
      <c r="D18" s="54"/>
      <c r="E18" s="54"/>
    </row>
    <row r="19" spans="1:8" ht="20.25" customHeight="1" x14ac:dyDescent="0.15">
      <c r="A19" s="53" t="s">
        <v>66</v>
      </c>
      <c r="B19" s="110"/>
      <c r="C19" s="189"/>
      <c r="D19" s="54"/>
      <c r="E19" s="54"/>
    </row>
    <row r="20" spans="1:8" ht="20.25" customHeight="1" x14ac:dyDescent="0.15">
      <c r="A20" s="96" t="s">
        <v>60</v>
      </c>
      <c r="B20" s="110"/>
      <c r="C20" s="189"/>
      <c r="D20" s="54"/>
      <c r="E20" s="54"/>
    </row>
    <row r="21" spans="1:8" ht="20.25" customHeight="1" x14ac:dyDescent="0.15">
      <c r="A21" s="96" t="s">
        <v>113</v>
      </c>
      <c r="B21" s="110"/>
      <c r="C21" s="253" t="s">
        <v>186</v>
      </c>
      <c r="D21" s="54"/>
      <c r="E21" s="54"/>
      <c r="G21" s="210" t="str">
        <f>IF(C18=4,"2,000",IF(C18=3,"1,500","1,000"))</f>
        <v>1,000</v>
      </c>
    </row>
    <row r="22" spans="1:8" ht="20.25" customHeight="1" x14ac:dyDescent="0.15">
      <c r="A22" s="96" t="s">
        <v>114</v>
      </c>
      <c r="B22" s="110"/>
      <c r="C22" s="254"/>
      <c r="D22" s="54"/>
      <c r="E22" s="54"/>
    </row>
    <row r="23" spans="1:8" ht="20.25" customHeight="1" x14ac:dyDescent="0.15">
      <c r="A23" s="96" t="s">
        <v>115</v>
      </c>
      <c r="B23" s="110"/>
      <c r="C23" s="254"/>
      <c r="D23" s="54"/>
      <c r="E23" s="54"/>
    </row>
    <row r="24" spans="1:8" ht="20.25" customHeight="1" x14ac:dyDescent="0.15">
      <c r="A24" s="96" t="s">
        <v>148</v>
      </c>
      <c r="B24" s="110"/>
      <c r="C24" s="254"/>
      <c r="D24" s="54"/>
      <c r="E24" s="54"/>
    </row>
    <row r="25" spans="1:8" ht="20.25" customHeight="1" x14ac:dyDescent="0.15">
      <c r="A25" s="96" t="s">
        <v>149</v>
      </c>
      <c r="B25" s="110"/>
      <c r="C25" s="254"/>
      <c r="D25" s="54"/>
      <c r="E25" s="54"/>
    </row>
    <row r="26" spans="1:8" ht="20.25" customHeight="1" x14ac:dyDescent="0.15">
      <c r="A26" s="96" t="s">
        <v>61</v>
      </c>
      <c r="B26" s="110"/>
      <c r="C26" s="189"/>
      <c r="D26" s="54"/>
      <c r="E26" s="54"/>
    </row>
    <row r="27" spans="1:8" ht="20.25" customHeight="1" x14ac:dyDescent="0.15">
      <c r="A27" s="96" t="s">
        <v>62</v>
      </c>
      <c r="B27" s="110"/>
      <c r="C27" s="189"/>
      <c r="D27" s="54"/>
      <c r="E27" s="54"/>
    </row>
    <row r="28" spans="1:8" ht="20.25" customHeight="1" x14ac:dyDescent="0.15">
      <c r="A28" s="96" t="s">
        <v>63</v>
      </c>
      <c r="B28" s="206"/>
      <c r="C28" s="95"/>
    </row>
    <row r="30" spans="1:8" ht="28.5" x14ac:dyDescent="0.15">
      <c r="A30" s="100" t="s">
        <v>81</v>
      </c>
      <c r="B30" s="98"/>
      <c r="C30" s="98"/>
      <c r="D30" s="98"/>
      <c r="E30" s="99"/>
      <c r="F30" s="99"/>
      <c r="G30" s="99"/>
      <c r="H30" s="92"/>
    </row>
    <row r="31" spans="1:8" ht="21" customHeight="1" x14ac:dyDescent="0.15">
      <c r="A31" s="98"/>
      <c r="B31" s="98"/>
      <c r="C31" s="98"/>
      <c r="D31" s="98"/>
      <c r="E31" s="98"/>
      <c r="F31" s="98"/>
      <c r="G31" s="98"/>
      <c r="H31" s="92"/>
    </row>
    <row r="32" spans="1:8" ht="16.5" customHeight="1" x14ac:dyDescent="0.15">
      <c r="A32" s="98"/>
      <c r="B32" s="98"/>
      <c r="C32" s="98"/>
      <c r="D32" s="98"/>
      <c r="E32" s="98"/>
      <c r="F32" s="98"/>
      <c r="G32" s="98"/>
      <c r="H32" s="92"/>
    </row>
    <row r="33" spans="1:13" ht="16.5" customHeight="1" x14ac:dyDescent="0.15">
      <c r="A33" s="98"/>
      <c r="B33" s="98"/>
      <c r="C33" s="98"/>
      <c r="D33" s="98"/>
      <c r="E33" s="98"/>
      <c r="F33" s="98"/>
      <c r="G33" s="98"/>
      <c r="H33" s="92"/>
    </row>
    <row r="34" spans="1:13" ht="16.5" customHeight="1" x14ac:dyDescent="0.15">
      <c r="A34" s="98"/>
      <c r="B34" s="98"/>
      <c r="C34" s="98"/>
      <c r="D34" s="98"/>
      <c r="E34" s="98"/>
      <c r="F34" s="98"/>
      <c r="G34" s="98"/>
      <c r="H34" s="92"/>
      <c r="I34" s="252"/>
      <c r="J34" s="247" t="s">
        <v>82</v>
      </c>
      <c r="K34" s="247" t="s">
        <v>83</v>
      </c>
      <c r="L34" s="247" t="s">
        <v>84</v>
      </c>
      <c r="M34" s="247" t="s">
        <v>85</v>
      </c>
    </row>
    <row r="35" spans="1:13" ht="16.5" customHeight="1" x14ac:dyDescent="0.15">
      <c r="A35" s="98"/>
      <c r="B35" s="98"/>
      <c r="C35" s="98"/>
      <c r="D35" s="98"/>
      <c r="E35" s="98"/>
      <c r="F35" s="98"/>
      <c r="G35" s="98"/>
      <c r="H35" s="92"/>
      <c r="I35" s="252"/>
      <c r="J35" s="247"/>
      <c r="K35" s="247"/>
      <c r="L35" s="247"/>
      <c r="M35" s="247"/>
    </row>
    <row r="36" spans="1:13" ht="16.5" customHeight="1" x14ac:dyDescent="0.15">
      <c r="A36" s="98"/>
      <c r="B36" s="98"/>
      <c r="C36" s="98"/>
      <c r="D36" s="98"/>
      <c r="E36" s="98"/>
      <c r="F36" s="98"/>
      <c r="G36" s="98"/>
      <c r="H36" s="92"/>
      <c r="I36" s="247" t="s">
        <v>139</v>
      </c>
      <c r="J36" s="248">
        <f>参加料納入票!C14</f>
        <v>0</v>
      </c>
      <c r="K36" s="248">
        <f>参加料納入票!C43</f>
        <v>0</v>
      </c>
      <c r="L36" s="248">
        <f>参加料納入票!C28</f>
        <v>0</v>
      </c>
      <c r="M36" s="248">
        <f>参加料納入票!C55</f>
        <v>0</v>
      </c>
    </row>
    <row r="37" spans="1:13" ht="16.5" customHeight="1" x14ac:dyDescent="0.15">
      <c r="A37" s="98"/>
      <c r="B37" s="98"/>
      <c r="C37" s="98"/>
      <c r="D37" s="98"/>
      <c r="E37" s="98"/>
      <c r="F37" s="98"/>
      <c r="G37" s="98"/>
      <c r="H37" s="92"/>
      <c r="I37" s="247"/>
      <c r="J37" s="248"/>
      <c r="K37" s="248"/>
      <c r="L37" s="248"/>
      <c r="M37" s="248"/>
    </row>
    <row r="38" spans="1:13" ht="16.5" customHeight="1" x14ac:dyDescent="0.15">
      <c r="A38" s="98"/>
      <c r="B38" s="98"/>
      <c r="C38" s="98"/>
      <c r="D38" s="98"/>
      <c r="E38" s="98"/>
      <c r="F38" s="98"/>
      <c r="G38" s="98"/>
      <c r="H38" s="92"/>
      <c r="I38" s="247" t="s">
        <v>140</v>
      </c>
      <c r="J38" s="248">
        <f>参加料納入票!C15</f>
        <v>0</v>
      </c>
      <c r="K38" s="248">
        <f>参加料納入票!C44</f>
        <v>0</v>
      </c>
      <c r="L38" s="248">
        <f>参加料納入票!C29</f>
        <v>0</v>
      </c>
      <c r="M38" s="248">
        <f>参加料納入票!C56</f>
        <v>0</v>
      </c>
    </row>
    <row r="39" spans="1:13" ht="16.5" customHeight="1" x14ac:dyDescent="0.15">
      <c r="A39" s="98"/>
      <c r="B39" s="98"/>
      <c r="C39" s="98"/>
      <c r="D39" s="98"/>
      <c r="E39" s="98"/>
      <c r="F39" s="98"/>
      <c r="G39" s="98"/>
      <c r="H39" s="92"/>
      <c r="I39" s="247"/>
      <c r="J39" s="248"/>
      <c r="K39" s="248"/>
      <c r="L39" s="248"/>
      <c r="M39" s="248"/>
    </row>
    <row r="40" spans="1:13" ht="16.5" customHeight="1" x14ac:dyDescent="0.15">
      <c r="A40" s="98"/>
      <c r="B40" s="98"/>
      <c r="C40" s="98"/>
      <c r="D40" s="98"/>
      <c r="E40" s="98"/>
      <c r="F40" s="98"/>
      <c r="G40" s="98"/>
      <c r="H40" s="92"/>
      <c r="I40" s="247" t="s">
        <v>141</v>
      </c>
      <c r="J40" s="248">
        <f>参加料納入票!C16</f>
        <v>0</v>
      </c>
      <c r="K40" s="248">
        <f>参加料納入票!C45</f>
        <v>0</v>
      </c>
      <c r="L40" s="248"/>
      <c r="M40" s="248">
        <f>参加料納入票!C57</f>
        <v>0</v>
      </c>
    </row>
    <row r="41" spans="1:13" ht="16.5" customHeight="1" x14ac:dyDescent="0.15">
      <c r="A41" s="98"/>
      <c r="B41" s="98"/>
      <c r="C41" s="98"/>
      <c r="D41" s="98"/>
      <c r="E41" s="98"/>
      <c r="F41" s="98"/>
      <c r="G41" s="98"/>
      <c r="H41" s="92"/>
      <c r="I41" s="247"/>
      <c r="J41" s="248"/>
      <c r="K41" s="248"/>
      <c r="L41" s="248"/>
      <c r="M41" s="248"/>
    </row>
    <row r="42" spans="1:13" ht="16.5" customHeight="1" x14ac:dyDescent="0.15">
      <c r="A42" s="98"/>
      <c r="B42" s="98"/>
      <c r="C42" s="98"/>
      <c r="D42" s="98"/>
      <c r="E42" s="98"/>
      <c r="F42" s="98"/>
      <c r="G42" s="98"/>
      <c r="H42" s="92"/>
      <c r="I42" s="249" t="s">
        <v>142</v>
      </c>
      <c r="J42" s="250">
        <f>参加料納入票!C17</f>
        <v>0</v>
      </c>
      <c r="K42" s="250">
        <f>参加料納入票!C46</f>
        <v>0</v>
      </c>
      <c r="L42" s="250">
        <f>参加料納入票!C31</f>
        <v>0</v>
      </c>
      <c r="M42" s="250">
        <f>参加料納入票!C58</f>
        <v>0</v>
      </c>
    </row>
    <row r="43" spans="1:13" ht="16.5" customHeight="1" x14ac:dyDescent="0.15">
      <c r="A43" s="98"/>
      <c r="B43" s="98"/>
      <c r="C43" s="98"/>
      <c r="D43" s="98"/>
      <c r="E43" s="98"/>
      <c r="F43" s="98"/>
      <c r="G43" s="98"/>
      <c r="H43" s="92"/>
      <c r="I43" s="249"/>
      <c r="J43" s="250"/>
      <c r="K43" s="250"/>
      <c r="L43" s="250"/>
      <c r="M43" s="250"/>
    </row>
    <row r="44" spans="1:13" ht="16.5" customHeight="1" x14ac:dyDescent="0.15">
      <c r="A44" s="98"/>
      <c r="B44" s="98"/>
      <c r="C44" s="98"/>
      <c r="D44" s="98"/>
      <c r="E44" s="98"/>
      <c r="F44" s="98"/>
      <c r="G44" s="98"/>
      <c r="H44" s="92"/>
      <c r="I44" s="247" t="s">
        <v>86</v>
      </c>
      <c r="J44" s="248">
        <f>SUM(J36:J43)</f>
        <v>0</v>
      </c>
      <c r="K44" s="248">
        <f t="shared" ref="K44:M44" si="0">SUM(K36:K43)</f>
        <v>0</v>
      </c>
      <c r="L44" s="248">
        <f t="shared" si="0"/>
        <v>0</v>
      </c>
      <c r="M44" s="248">
        <f t="shared" si="0"/>
        <v>0</v>
      </c>
    </row>
    <row r="45" spans="1:13" ht="16.5" customHeight="1" x14ac:dyDescent="0.15">
      <c r="A45" s="98"/>
      <c r="B45" s="98"/>
      <c r="C45" s="98"/>
      <c r="D45" s="98"/>
      <c r="E45" s="98"/>
      <c r="F45" s="98"/>
      <c r="G45" s="98"/>
      <c r="H45" s="92"/>
      <c r="I45" s="247"/>
      <c r="J45" s="248"/>
      <c r="K45" s="248"/>
      <c r="L45" s="248"/>
      <c r="M45" s="248"/>
    </row>
    <row r="46" spans="1:13" ht="16.5" customHeight="1" x14ac:dyDescent="0.15">
      <c r="A46" s="98"/>
      <c r="B46" s="98"/>
      <c r="C46" s="98"/>
      <c r="D46" s="98"/>
      <c r="E46" s="98"/>
      <c r="F46" s="98"/>
      <c r="G46" s="98"/>
      <c r="H46" s="92"/>
    </row>
    <row r="47" spans="1:13" ht="16.5" customHeight="1" x14ac:dyDescent="0.15">
      <c r="H47" s="92"/>
    </row>
    <row r="48" spans="1:13" ht="16.5" customHeight="1" x14ac:dyDescent="0.15"/>
    <row r="49" ht="16.5" customHeight="1" x14ac:dyDescent="0.15"/>
  </sheetData>
  <mergeCells count="44">
    <mergeCell ref="A6:M6"/>
    <mergeCell ref="A7:M7"/>
    <mergeCell ref="A8:M8"/>
    <mergeCell ref="A9:M9"/>
    <mergeCell ref="B2:G2"/>
    <mergeCell ref="A4:M4"/>
    <mergeCell ref="A5:M5"/>
    <mergeCell ref="A15:C15"/>
    <mergeCell ref="I34:I35"/>
    <mergeCell ref="J34:J35"/>
    <mergeCell ref="I38:I39"/>
    <mergeCell ref="J38:J39"/>
    <mergeCell ref="I36:I37"/>
    <mergeCell ref="J36:J37"/>
    <mergeCell ref="C21:C25"/>
    <mergeCell ref="K34:K35"/>
    <mergeCell ref="L34:L35"/>
    <mergeCell ref="M34:M35"/>
    <mergeCell ref="J42:J43"/>
    <mergeCell ref="K42:K43"/>
    <mergeCell ref="L42:L43"/>
    <mergeCell ref="M42:M43"/>
    <mergeCell ref="K36:K37"/>
    <mergeCell ref="L36:L37"/>
    <mergeCell ref="M36:M37"/>
    <mergeCell ref="K38:K39"/>
    <mergeCell ref="L38:L39"/>
    <mergeCell ref="M38:M39"/>
    <mergeCell ref="I40:I41"/>
    <mergeCell ref="J40:J41"/>
    <mergeCell ref="K44:K45"/>
    <mergeCell ref="L44:L45"/>
    <mergeCell ref="M44:M45"/>
    <mergeCell ref="I44:I45"/>
    <mergeCell ref="J44:J45"/>
    <mergeCell ref="K40:K41"/>
    <mergeCell ref="L40:L41"/>
    <mergeCell ref="M40:M41"/>
    <mergeCell ref="I42:I43"/>
    <mergeCell ref="A10:M10"/>
    <mergeCell ref="A14:M14"/>
    <mergeCell ref="A11:M11"/>
    <mergeCell ref="A12:M12"/>
    <mergeCell ref="A13:M13"/>
  </mergeCells>
  <phoneticPr fontId="4"/>
  <conditionalFormatting sqref="J36:M36">
    <cfRule type="cellIs" dxfId="385" priority="14" operator="notEqual">
      <formula>0</formula>
    </cfRule>
    <cfRule type="cellIs" dxfId="384" priority="15" operator="equal">
      <formula>0</formula>
    </cfRule>
  </conditionalFormatting>
  <conditionalFormatting sqref="J38:M38">
    <cfRule type="cellIs" dxfId="383" priority="10" operator="notEqual">
      <formula>0</formula>
    </cfRule>
    <cfRule type="cellIs" dxfId="382" priority="11" operator="equal">
      <formula>0</formula>
    </cfRule>
  </conditionalFormatting>
  <conditionalFormatting sqref="J40:M40 K42 M42">
    <cfRule type="cellIs" dxfId="381" priority="8" operator="notEqual">
      <formula>0</formula>
    </cfRule>
    <cfRule type="cellIs" dxfId="380" priority="9" operator="equal">
      <formula>0</formula>
    </cfRule>
  </conditionalFormatting>
  <conditionalFormatting sqref="J42 L42">
    <cfRule type="cellIs" dxfId="379" priority="6" operator="notEqual">
      <formula>0</formula>
    </cfRule>
    <cfRule type="cellIs" dxfId="378" priority="7" operator="equal">
      <formula>0</formula>
    </cfRule>
  </conditionalFormatting>
  <conditionalFormatting sqref="B16">
    <cfRule type="cellIs" dxfId="377" priority="5" operator="equal">
      <formula>0</formula>
    </cfRule>
  </conditionalFormatting>
  <conditionalFormatting sqref="B17:B28">
    <cfRule type="cellIs" dxfId="376" priority="4" operator="equal">
      <formula>0</formula>
    </cfRule>
  </conditionalFormatting>
  <conditionalFormatting sqref="C18">
    <cfRule type="cellIs" dxfId="375" priority="3" operator="equal">
      <formula>0</formula>
    </cfRule>
  </conditionalFormatting>
  <pageMargins left="0.7" right="0.7" top="0.75" bottom="0.75" header="0.3" footer="0.3"/>
  <pageSetup paperSize="9" scale="5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3" tint="0.39997558519241921"/>
  </sheetPr>
  <dimension ref="A1:G85"/>
  <sheetViews>
    <sheetView showZeros="0" workbookViewId="0">
      <selection activeCell="K26" sqref="K26"/>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7" ht="13.5" customHeight="1" x14ac:dyDescent="0.15">
      <c r="B1" s="351" t="s">
        <v>49</v>
      </c>
      <c r="C1" s="362" t="str">
        <f>基本データ入力シート!$B$2</f>
        <v>令和４年度第７４回滋賀県総合バドミントン選手権ジュニアの部</v>
      </c>
      <c r="D1" s="363"/>
      <c r="E1" s="363"/>
      <c r="F1" s="364"/>
    </row>
    <row r="2" spans="1:7" ht="13.5" customHeight="1" x14ac:dyDescent="0.15">
      <c r="B2" s="352"/>
      <c r="C2" s="365"/>
      <c r="D2" s="366"/>
      <c r="E2" s="366"/>
      <c r="F2" s="367"/>
    </row>
    <row r="3" spans="1:7" ht="13.5" customHeight="1" x14ac:dyDescent="0.15">
      <c r="B3" s="55"/>
      <c r="C3" s="55"/>
      <c r="D3" s="55"/>
      <c r="E3" s="56"/>
    </row>
    <row r="4" spans="1:7" ht="21.75" customHeight="1" x14ac:dyDescent="0.15">
      <c r="A4" s="62" t="s">
        <v>51</v>
      </c>
      <c r="B4" s="359" t="s">
        <v>154</v>
      </c>
      <c r="C4" s="360"/>
      <c r="D4" s="361"/>
      <c r="F4" s="63" t="s">
        <v>76</v>
      </c>
      <c r="G4" s="59"/>
    </row>
    <row r="5" spans="1:7" ht="21.75" customHeight="1" x14ac:dyDescent="0.15">
      <c r="A5" s="73">
        <f>COUNTA(B7:B31)</f>
        <v>0</v>
      </c>
    </row>
    <row r="6" spans="1:7" ht="19.5" customHeight="1" x14ac:dyDescent="0.15">
      <c r="A6" s="71" t="s">
        <v>52</v>
      </c>
      <c r="B6" s="71" t="s">
        <v>53</v>
      </c>
      <c r="C6" s="71" t="s">
        <v>68</v>
      </c>
      <c r="D6" s="71" t="s">
        <v>54</v>
      </c>
      <c r="E6" s="188" t="s">
        <v>144</v>
      </c>
      <c r="F6" s="71" t="s">
        <v>56</v>
      </c>
    </row>
    <row r="7" spans="1:7" ht="19.5" customHeight="1" x14ac:dyDescent="0.15">
      <c r="A7" s="69">
        <v>1</v>
      </c>
      <c r="B7" s="109"/>
      <c r="C7" s="72" t="str">
        <f>IF(B7="","",基本データ入力シート!$B$18)</f>
        <v/>
      </c>
      <c r="D7" s="109"/>
      <c r="E7" s="111"/>
      <c r="F7" s="109"/>
    </row>
    <row r="8" spans="1:7" ht="19.5" customHeight="1" x14ac:dyDescent="0.15">
      <c r="A8" s="69">
        <v>2</v>
      </c>
      <c r="B8" s="109"/>
      <c r="C8" s="72" t="str">
        <f>IF(B8="","",基本データ入力シート!$B$18)</f>
        <v/>
      </c>
      <c r="D8" s="109"/>
      <c r="E8" s="111"/>
      <c r="F8" s="109"/>
    </row>
    <row r="9" spans="1:7" ht="19.5" customHeight="1" x14ac:dyDescent="0.15">
      <c r="A9" s="69">
        <v>3</v>
      </c>
      <c r="B9" s="109"/>
      <c r="C9" s="72" t="str">
        <f>IF(B9="","",基本データ入力シート!$B$18)</f>
        <v/>
      </c>
      <c r="D9" s="109"/>
      <c r="E9" s="111"/>
      <c r="F9" s="109"/>
    </row>
    <row r="10" spans="1:7" ht="19.5" customHeight="1" x14ac:dyDescent="0.15">
      <c r="A10" s="69">
        <v>4</v>
      </c>
      <c r="B10" s="109"/>
      <c r="C10" s="72" t="str">
        <f>IF(B10="","",基本データ入力シート!$B$18)</f>
        <v/>
      </c>
      <c r="D10" s="109"/>
      <c r="E10" s="111"/>
      <c r="F10" s="109"/>
    </row>
    <row r="11" spans="1:7" ht="19.5" customHeight="1" x14ac:dyDescent="0.15">
      <c r="A11" s="69">
        <v>5</v>
      </c>
      <c r="B11" s="109"/>
      <c r="C11" s="72" t="str">
        <f>IF(B11="","",基本データ入力シート!$B$18)</f>
        <v/>
      </c>
      <c r="D11" s="109"/>
      <c r="E11" s="111"/>
      <c r="F11" s="109"/>
    </row>
    <row r="12" spans="1:7" ht="19.5" customHeight="1" x14ac:dyDescent="0.15">
      <c r="A12" s="69">
        <v>6</v>
      </c>
      <c r="B12" s="109"/>
      <c r="C12" s="72" t="str">
        <f>IF(B12="","",基本データ入力シート!$B$18)</f>
        <v/>
      </c>
      <c r="D12" s="109"/>
      <c r="E12" s="111"/>
      <c r="F12" s="109"/>
    </row>
    <row r="13" spans="1:7" ht="19.5" customHeight="1" x14ac:dyDescent="0.15">
      <c r="A13" s="69">
        <v>7</v>
      </c>
      <c r="B13" s="109"/>
      <c r="C13" s="72" t="str">
        <f>IF(B13="","",基本データ入力シート!$B$18)</f>
        <v/>
      </c>
      <c r="D13" s="109"/>
      <c r="E13" s="111"/>
      <c r="F13" s="109"/>
    </row>
    <row r="14" spans="1:7" ht="19.5" customHeight="1" x14ac:dyDescent="0.15">
      <c r="A14" s="69">
        <v>8</v>
      </c>
      <c r="B14" s="109"/>
      <c r="C14" s="72" t="str">
        <f>IF(B14="","",基本データ入力シート!$B$18)</f>
        <v/>
      </c>
      <c r="D14" s="109"/>
      <c r="E14" s="111"/>
      <c r="F14" s="109"/>
    </row>
    <row r="15" spans="1:7" ht="19.5" customHeight="1" x14ac:dyDescent="0.15">
      <c r="A15" s="69">
        <v>9</v>
      </c>
      <c r="B15" s="109"/>
      <c r="C15" s="72" t="str">
        <f>IF(B15="","",基本データ入力シート!$B$18)</f>
        <v/>
      </c>
      <c r="D15" s="109"/>
      <c r="E15" s="111"/>
      <c r="F15" s="109"/>
    </row>
    <row r="16" spans="1:7" ht="19.5" customHeight="1" x14ac:dyDescent="0.15">
      <c r="A16" s="69">
        <v>10</v>
      </c>
      <c r="B16" s="109"/>
      <c r="C16" s="72" t="str">
        <f>IF(B16="","",基本データ入力シート!$B$18)</f>
        <v/>
      </c>
      <c r="D16" s="109"/>
      <c r="E16" s="111"/>
      <c r="F16" s="109"/>
    </row>
    <row r="17" spans="1:6" ht="19.5" customHeight="1" x14ac:dyDescent="0.15">
      <c r="A17" s="69">
        <v>11</v>
      </c>
      <c r="B17" s="109"/>
      <c r="C17" s="72" t="str">
        <f>IF(B17="","",基本データ入力シート!$B$18)</f>
        <v/>
      </c>
      <c r="D17" s="109"/>
      <c r="E17" s="111"/>
      <c r="F17" s="109"/>
    </row>
    <row r="18" spans="1:6" ht="19.5" customHeight="1" x14ac:dyDescent="0.15">
      <c r="A18" s="69">
        <v>12</v>
      </c>
      <c r="B18" s="109"/>
      <c r="C18" s="72" t="str">
        <f>IF(B18="","",基本データ入力シート!$B$18)</f>
        <v/>
      </c>
      <c r="D18" s="109"/>
      <c r="E18" s="111"/>
      <c r="F18" s="109"/>
    </row>
    <row r="19" spans="1:6" ht="19.5" customHeight="1" x14ac:dyDescent="0.15">
      <c r="A19" s="69">
        <v>13</v>
      </c>
      <c r="B19" s="109"/>
      <c r="C19" s="72" t="str">
        <f>IF(B19="","",基本データ入力シート!$B$18)</f>
        <v/>
      </c>
      <c r="D19" s="109"/>
      <c r="E19" s="111"/>
      <c r="F19" s="109"/>
    </row>
    <row r="20" spans="1:6" ht="19.5" customHeight="1" x14ac:dyDescent="0.15">
      <c r="A20" s="69">
        <v>14</v>
      </c>
      <c r="B20" s="109"/>
      <c r="C20" s="72" t="str">
        <f>IF(B20="","",基本データ入力シート!$B$18)</f>
        <v/>
      </c>
      <c r="D20" s="109"/>
      <c r="E20" s="111"/>
      <c r="F20" s="109"/>
    </row>
    <row r="21" spans="1:6" ht="19.5" customHeight="1" x14ac:dyDescent="0.15">
      <c r="A21" s="69">
        <v>15</v>
      </c>
      <c r="B21" s="109"/>
      <c r="C21" s="72" t="str">
        <f>IF(B21="","",基本データ入力シート!$B$18)</f>
        <v/>
      </c>
      <c r="D21" s="109"/>
      <c r="E21" s="111"/>
      <c r="F21" s="109"/>
    </row>
    <row r="22" spans="1:6" ht="19.5" customHeight="1" x14ac:dyDescent="0.15">
      <c r="A22" s="69">
        <v>16</v>
      </c>
      <c r="B22" s="109"/>
      <c r="C22" s="72" t="str">
        <f>IF(B22="","",基本データ入力シート!$B$18)</f>
        <v/>
      </c>
      <c r="D22" s="109"/>
      <c r="E22" s="111"/>
      <c r="F22" s="109"/>
    </row>
    <row r="23" spans="1:6" ht="19.5" customHeight="1" x14ac:dyDescent="0.15">
      <c r="A23" s="69">
        <v>17</v>
      </c>
      <c r="B23" s="109"/>
      <c r="C23" s="72" t="str">
        <f>IF(B23="","",基本データ入力シート!$B$18)</f>
        <v/>
      </c>
      <c r="D23" s="109"/>
      <c r="E23" s="111"/>
      <c r="F23" s="109"/>
    </row>
    <row r="24" spans="1:6" ht="19.5" customHeight="1" x14ac:dyDescent="0.15">
      <c r="A24" s="69">
        <v>18</v>
      </c>
      <c r="B24" s="109"/>
      <c r="C24" s="72" t="str">
        <f>IF(B24="","",基本データ入力シート!$B$18)</f>
        <v/>
      </c>
      <c r="D24" s="109"/>
      <c r="E24" s="111"/>
      <c r="F24" s="109"/>
    </row>
    <row r="25" spans="1:6" ht="19.5" customHeight="1" x14ac:dyDescent="0.15">
      <c r="A25" s="69">
        <v>19</v>
      </c>
      <c r="B25" s="109"/>
      <c r="C25" s="72" t="str">
        <f>IF(B25="","",基本データ入力シート!$B$18)</f>
        <v/>
      </c>
      <c r="D25" s="109"/>
      <c r="E25" s="111"/>
      <c r="F25" s="109"/>
    </row>
    <row r="26" spans="1:6" ht="19.5" customHeight="1" x14ac:dyDescent="0.15">
      <c r="A26" s="69">
        <v>20</v>
      </c>
      <c r="B26" s="109"/>
      <c r="C26" s="72" t="str">
        <f>IF(B26="","",基本データ入力シート!$B$18)</f>
        <v/>
      </c>
      <c r="D26" s="109"/>
      <c r="E26" s="111"/>
      <c r="F26" s="109"/>
    </row>
    <row r="27" spans="1:6" ht="19.5" customHeight="1" x14ac:dyDescent="0.15">
      <c r="A27" s="69">
        <v>21</v>
      </c>
      <c r="B27" s="109"/>
      <c r="C27" s="72" t="str">
        <f>IF(B27="","",基本データ入力シート!$B$18)</f>
        <v/>
      </c>
      <c r="D27" s="109"/>
      <c r="E27" s="111"/>
      <c r="F27" s="109"/>
    </row>
    <row r="28" spans="1:6" ht="19.5" customHeight="1" x14ac:dyDescent="0.15">
      <c r="A28" s="69">
        <v>22</v>
      </c>
      <c r="B28" s="109"/>
      <c r="C28" s="72" t="str">
        <f>IF(B28="","",基本データ入力シート!$B$18)</f>
        <v/>
      </c>
      <c r="D28" s="109"/>
      <c r="E28" s="111"/>
      <c r="F28" s="109"/>
    </row>
    <row r="29" spans="1:6" ht="19.5" customHeight="1" x14ac:dyDescent="0.15">
      <c r="A29" s="69">
        <v>23</v>
      </c>
      <c r="B29" s="109"/>
      <c r="C29" s="72" t="str">
        <f>IF(B29="","",基本データ入力シート!$B$18)</f>
        <v/>
      </c>
      <c r="D29" s="109"/>
      <c r="E29" s="111"/>
      <c r="F29" s="109"/>
    </row>
    <row r="30" spans="1:6" ht="19.5" customHeight="1" x14ac:dyDescent="0.15">
      <c r="A30" s="69">
        <v>24</v>
      </c>
      <c r="B30" s="109"/>
      <c r="C30" s="72" t="str">
        <f>IF(B30="","",基本データ入力シート!$B$18)</f>
        <v/>
      </c>
      <c r="D30" s="109"/>
      <c r="E30" s="111"/>
      <c r="F30" s="109"/>
    </row>
    <row r="31" spans="1:6" ht="19.5" customHeight="1" x14ac:dyDescent="0.15">
      <c r="A31" s="69">
        <v>25</v>
      </c>
      <c r="B31" s="109"/>
      <c r="C31" s="72" t="str">
        <f>IF(B31="","",基本データ入力シート!$B$18)</f>
        <v/>
      </c>
      <c r="D31" s="109"/>
      <c r="E31" s="111"/>
      <c r="F31" s="109"/>
    </row>
    <row r="32" spans="1:6" x14ac:dyDescent="0.15">
      <c r="A32" s="64"/>
      <c r="B32" s="64"/>
      <c r="C32" s="64"/>
      <c r="D32" s="64"/>
      <c r="E32" s="64"/>
      <c r="F32" s="64"/>
    </row>
    <row r="33" spans="1:7" ht="21.75" customHeight="1" x14ac:dyDescent="0.15">
      <c r="A33" s="65"/>
      <c r="B33" s="66" t="s">
        <v>57</v>
      </c>
      <c r="C33" s="346">
        <f>基本データ入力シート!$B$19</f>
        <v>0</v>
      </c>
      <c r="D33" s="346"/>
      <c r="E33" s="346"/>
      <c r="F33" s="65" t="s">
        <v>67</v>
      </c>
      <c r="G33" s="59"/>
    </row>
    <row r="34" spans="1:7" ht="21.75" customHeight="1" x14ac:dyDescent="0.15">
      <c r="A34" s="67"/>
      <c r="B34" s="67" t="s">
        <v>58</v>
      </c>
      <c r="C34" s="67"/>
      <c r="D34" s="67"/>
      <c r="E34" s="67"/>
      <c r="F34" s="67"/>
      <c r="G34" s="59"/>
    </row>
    <row r="35" spans="1:7" ht="21.75" customHeight="1" x14ac:dyDescent="0.15">
      <c r="A35" s="67"/>
      <c r="B35" s="67"/>
      <c r="C35" s="67"/>
      <c r="D35" s="67"/>
      <c r="E35" s="67"/>
      <c r="F35" s="67"/>
      <c r="G35" s="59"/>
    </row>
    <row r="36" spans="1:7" ht="21.75" customHeight="1" x14ac:dyDescent="0.15">
      <c r="B36" s="61" t="s">
        <v>77</v>
      </c>
      <c r="C36" s="58"/>
      <c r="D36" s="58"/>
      <c r="E36" s="58"/>
      <c r="F36" s="77">
        <f>A5+A48</f>
        <v>0</v>
      </c>
      <c r="G36" s="59"/>
    </row>
    <row r="37" spans="1:7" ht="21.75" customHeight="1" x14ac:dyDescent="0.15">
      <c r="A37" s="68"/>
      <c r="B37" s="67"/>
      <c r="C37" s="67"/>
      <c r="D37" s="67"/>
      <c r="E37" s="67"/>
      <c r="F37" s="67"/>
      <c r="G37" s="59"/>
    </row>
    <row r="38" spans="1:7" ht="21.75" customHeight="1" x14ac:dyDescent="0.15">
      <c r="A38" s="347" t="s">
        <v>59</v>
      </c>
      <c r="B38" s="347"/>
      <c r="C38" s="348">
        <f>基本データ入力シート!$B$17</f>
        <v>0</v>
      </c>
      <c r="D38" s="349"/>
      <c r="E38" s="349"/>
      <c r="F38" s="350"/>
      <c r="G38" s="60"/>
    </row>
    <row r="39" spans="1:7" ht="21.75" customHeight="1" x14ac:dyDescent="0.15">
      <c r="A39" s="338" t="s">
        <v>60</v>
      </c>
      <c r="B39" s="338"/>
      <c r="C39" s="339">
        <f>基本データ入力シート!$B$20</f>
        <v>0</v>
      </c>
      <c r="D39" s="339"/>
      <c r="E39" s="340"/>
      <c r="F39" s="70"/>
      <c r="G39" s="59"/>
    </row>
    <row r="40" spans="1:7" ht="21.75" customHeight="1" x14ac:dyDescent="0.15">
      <c r="A40" s="338" t="s">
        <v>61</v>
      </c>
      <c r="B40" s="338"/>
      <c r="C40" s="341">
        <f>基本データ入力シート!$B$26</f>
        <v>0</v>
      </c>
      <c r="D40" s="341"/>
      <c r="E40" s="341"/>
      <c r="F40" s="341"/>
      <c r="G40" s="59"/>
    </row>
    <row r="41" spans="1:7" ht="21.75" customHeight="1" x14ac:dyDescent="0.15">
      <c r="A41" s="338" t="s">
        <v>62</v>
      </c>
      <c r="B41" s="338"/>
      <c r="C41" s="341">
        <f>基本データ入力シート!$B$27</f>
        <v>0</v>
      </c>
      <c r="D41" s="341"/>
      <c r="E41" s="341"/>
      <c r="F41" s="341"/>
      <c r="G41" s="59"/>
    </row>
    <row r="42" spans="1:7" ht="21.75" customHeight="1" x14ac:dyDescent="0.15">
      <c r="A42" s="338" t="s">
        <v>63</v>
      </c>
      <c r="B42" s="338"/>
      <c r="C42" s="341">
        <f>基本データ入力シート!$B$28</f>
        <v>0</v>
      </c>
      <c r="D42" s="341"/>
      <c r="E42" s="341"/>
      <c r="F42" s="341"/>
      <c r="G42" s="59"/>
    </row>
    <row r="44" spans="1:7" ht="13.5" customHeight="1" x14ac:dyDescent="0.15">
      <c r="B44" s="351" t="s">
        <v>49</v>
      </c>
      <c r="C44" s="353" t="str">
        <f>基本データ入力シート!$B$2</f>
        <v>令和４年度第７４回滋賀県総合バドミントン選手権ジュニアの部</v>
      </c>
      <c r="D44" s="354"/>
      <c r="E44" s="354"/>
      <c r="F44" s="355"/>
    </row>
    <row r="45" spans="1:7" ht="13.5" customHeight="1" x14ac:dyDescent="0.15">
      <c r="B45" s="352"/>
      <c r="C45" s="356"/>
      <c r="D45" s="357"/>
      <c r="E45" s="357"/>
      <c r="F45" s="358"/>
    </row>
    <row r="46" spans="1:7" ht="13.5" customHeight="1" x14ac:dyDescent="0.15">
      <c r="B46" s="55"/>
      <c r="C46" s="55"/>
      <c r="D46" s="55"/>
      <c r="E46" s="56"/>
    </row>
    <row r="47" spans="1:7" ht="21.75" customHeight="1" x14ac:dyDescent="0.15">
      <c r="A47" s="62" t="s">
        <v>51</v>
      </c>
      <c r="B47" s="359" t="str">
        <f>B4</f>
        <v>ジュニア：男子シングルスＤ</v>
      </c>
      <c r="C47" s="360"/>
      <c r="D47" s="361"/>
      <c r="E47" s="57"/>
      <c r="F47" s="63" t="s">
        <v>75</v>
      </c>
      <c r="G47" s="59"/>
    </row>
    <row r="48" spans="1:7" ht="21.75" customHeight="1" x14ac:dyDescent="0.15">
      <c r="A48" s="73">
        <f>COUNTA(B50:B74)</f>
        <v>0</v>
      </c>
    </row>
    <row r="49" spans="1:6" ht="19.5" customHeight="1" x14ac:dyDescent="0.15">
      <c r="A49" s="71" t="s">
        <v>52</v>
      </c>
      <c r="B49" s="71" t="s">
        <v>53</v>
      </c>
      <c r="C49" s="71" t="s">
        <v>68</v>
      </c>
      <c r="D49" s="71" t="s">
        <v>54</v>
      </c>
      <c r="E49" s="188" t="s">
        <v>144</v>
      </c>
      <c r="F49" s="71" t="s">
        <v>56</v>
      </c>
    </row>
    <row r="50" spans="1:6" ht="19.5" customHeight="1" x14ac:dyDescent="0.15">
      <c r="A50" s="69">
        <v>26</v>
      </c>
      <c r="B50" s="109"/>
      <c r="C50" s="72" t="str">
        <f>IF(B50="","",基本データ入力シート!$B$18)</f>
        <v/>
      </c>
      <c r="D50" s="109"/>
      <c r="E50" s="111"/>
      <c r="F50" s="109"/>
    </row>
    <row r="51" spans="1:6" ht="19.5" customHeight="1" x14ac:dyDescent="0.15">
      <c r="A51" s="69">
        <v>27</v>
      </c>
      <c r="B51" s="109"/>
      <c r="C51" s="72" t="str">
        <f>IF(B51="","",基本データ入力シート!$B$18)</f>
        <v/>
      </c>
      <c r="D51" s="109"/>
      <c r="E51" s="111"/>
      <c r="F51" s="109"/>
    </row>
    <row r="52" spans="1:6" ht="19.5" customHeight="1" x14ac:dyDescent="0.15">
      <c r="A52" s="69">
        <v>28</v>
      </c>
      <c r="B52" s="109"/>
      <c r="C52" s="72" t="str">
        <f>IF(B52="","",基本データ入力シート!$B$18)</f>
        <v/>
      </c>
      <c r="D52" s="109"/>
      <c r="E52" s="111"/>
      <c r="F52" s="109"/>
    </row>
    <row r="53" spans="1:6" ht="19.5" customHeight="1" x14ac:dyDescent="0.15">
      <c r="A53" s="69">
        <v>29</v>
      </c>
      <c r="B53" s="109"/>
      <c r="C53" s="72" t="str">
        <f>IF(B53="","",基本データ入力シート!$B$18)</f>
        <v/>
      </c>
      <c r="D53" s="109"/>
      <c r="E53" s="111"/>
      <c r="F53" s="109"/>
    </row>
    <row r="54" spans="1:6" ht="19.5" customHeight="1" x14ac:dyDescent="0.15">
      <c r="A54" s="69">
        <v>30</v>
      </c>
      <c r="B54" s="109"/>
      <c r="C54" s="72" t="str">
        <f>IF(B54="","",基本データ入力シート!$B$18)</f>
        <v/>
      </c>
      <c r="D54" s="109"/>
      <c r="E54" s="111"/>
      <c r="F54" s="109"/>
    </row>
    <row r="55" spans="1:6" ht="19.5" customHeight="1" x14ac:dyDescent="0.15">
      <c r="A55" s="69">
        <v>31</v>
      </c>
      <c r="B55" s="109"/>
      <c r="C55" s="72" t="str">
        <f>IF(B55="","",基本データ入力シート!$B$18)</f>
        <v/>
      </c>
      <c r="D55" s="109"/>
      <c r="E55" s="111"/>
      <c r="F55" s="109"/>
    </row>
    <row r="56" spans="1:6" ht="19.5" customHeight="1" x14ac:dyDescent="0.15">
      <c r="A56" s="69">
        <v>32</v>
      </c>
      <c r="B56" s="109"/>
      <c r="C56" s="72" t="str">
        <f>IF(B56="","",基本データ入力シート!$B$18)</f>
        <v/>
      </c>
      <c r="D56" s="109"/>
      <c r="E56" s="111"/>
      <c r="F56" s="109"/>
    </row>
    <row r="57" spans="1:6" ht="19.5" customHeight="1" x14ac:dyDescent="0.15">
      <c r="A57" s="69">
        <v>33</v>
      </c>
      <c r="B57" s="109"/>
      <c r="C57" s="72" t="str">
        <f>IF(B57="","",基本データ入力シート!$B$18)</f>
        <v/>
      </c>
      <c r="D57" s="109"/>
      <c r="E57" s="111"/>
      <c r="F57" s="109"/>
    </row>
    <row r="58" spans="1:6" ht="19.5" customHeight="1" x14ac:dyDescent="0.15">
      <c r="A58" s="69">
        <v>34</v>
      </c>
      <c r="B58" s="109"/>
      <c r="C58" s="72" t="str">
        <f>IF(B58="","",基本データ入力シート!$B$18)</f>
        <v/>
      </c>
      <c r="D58" s="109"/>
      <c r="E58" s="111"/>
      <c r="F58" s="109"/>
    </row>
    <row r="59" spans="1:6" ht="19.5" customHeight="1" x14ac:dyDescent="0.15">
      <c r="A59" s="69">
        <v>35</v>
      </c>
      <c r="B59" s="109"/>
      <c r="C59" s="72" t="str">
        <f>IF(B59="","",基本データ入力シート!$B$18)</f>
        <v/>
      </c>
      <c r="D59" s="109"/>
      <c r="E59" s="111"/>
      <c r="F59" s="109"/>
    </row>
    <row r="60" spans="1:6" ht="19.5" customHeight="1" x14ac:dyDescent="0.15">
      <c r="A60" s="69">
        <v>36</v>
      </c>
      <c r="B60" s="109"/>
      <c r="C60" s="72" t="str">
        <f>IF(B60="","",基本データ入力シート!$B$18)</f>
        <v/>
      </c>
      <c r="D60" s="109"/>
      <c r="E60" s="111"/>
      <c r="F60" s="109"/>
    </row>
    <row r="61" spans="1:6" ht="19.5" customHeight="1" x14ac:dyDescent="0.15">
      <c r="A61" s="69">
        <v>37</v>
      </c>
      <c r="B61" s="109"/>
      <c r="C61" s="72" t="str">
        <f>IF(B61="","",基本データ入力シート!$B$18)</f>
        <v/>
      </c>
      <c r="D61" s="109"/>
      <c r="E61" s="111"/>
      <c r="F61" s="109"/>
    </row>
    <row r="62" spans="1:6" ht="19.5" customHeight="1" x14ac:dyDescent="0.15">
      <c r="A62" s="69">
        <v>38</v>
      </c>
      <c r="B62" s="109"/>
      <c r="C62" s="72" t="str">
        <f>IF(B62="","",基本データ入力シート!$B$18)</f>
        <v/>
      </c>
      <c r="D62" s="109"/>
      <c r="E62" s="111"/>
      <c r="F62" s="109"/>
    </row>
    <row r="63" spans="1:6" ht="19.5" customHeight="1" x14ac:dyDescent="0.15">
      <c r="A63" s="69">
        <v>39</v>
      </c>
      <c r="B63" s="109"/>
      <c r="C63" s="72" t="str">
        <f>IF(B63="","",基本データ入力シート!$B$18)</f>
        <v/>
      </c>
      <c r="D63" s="109"/>
      <c r="E63" s="111"/>
      <c r="F63" s="109"/>
    </row>
    <row r="64" spans="1:6" ht="19.5" customHeight="1" x14ac:dyDescent="0.15">
      <c r="A64" s="69">
        <v>40</v>
      </c>
      <c r="B64" s="109"/>
      <c r="C64" s="72" t="str">
        <f>IF(B64="","",基本データ入力シート!$B$18)</f>
        <v/>
      </c>
      <c r="D64" s="109"/>
      <c r="E64" s="111"/>
      <c r="F64" s="109"/>
    </row>
    <row r="65" spans="1:7" ht="19.5" customHeight="1" x14ac:dyDescent="0.15">
      <c r="A65" s="69">
        <v>41</v>
      </c>
      <c r="B65" s="109"/>
      <c r="C65" s="72" t="str">
        <f>IF(B65="","",基本データ入力シート!$B$18)</f>
        <v/>
      </c>
      <c r="D65" s="109"/>
      <c r="E65" s="111"/>
      <c r="F65" s="109"/>
    </row>
    <row r="66" spans="1:7" ht="19.5" customHeight="1" x14ac:dyDescent="0.15">
      <c r="A66" s="69">
        <v>42</v>
      </c>
      <c r="B66" s="109"/>
      <c r="C66" s="72" t="str">
        <f>IF(B66="","",基本データ入力シート!$B$18)</f>
        <v/>
      </c>
      <c r="D66" s="109"/>
      <c r="E66" s="111"/>
      <c r="F66" s="109"/>
    </row>
    <row r="67" spans="1:7" ht="19.5" customHeight="1" x14ac:dyDescent="0.15">
      <c r="A67" s="69">
        <v>43</v>
      </c>
      <c r="B67" s="109"/>
      <c r="C67" s="72" t="str">
        <f>IF(B67="","",基本データ入力シート!$B$18)</f>
        <v/>
      </c>
      <c r="D67" s="109"/>
      <c r="E67" s="111"/>
      <c r="F67" s="109"/>
    </row>
    <row r="68" spans="1:7" ht="19.5" customHeight="1" x14ac:dyDescent="0.15">
      <c r="A68" s="69">
        <v>44</v>
      </c>
      <c r="B68" s="109"/>
      <c r="C68" s="72" t="str">
        <f>IF(B68="","",基本データ入力シート!$B$18)</f>
        <v/>
      </c>
      <c r="D68" s="109"/>
      <c r="E68" s="111"/>
      <c r="F68" s="109"/>
    </row>
    <row r="69" spans="1:7" ht="19.5" customHeight="1" x14ac:dyDescent="0.15">
      <c r="A69" s="69">
        <v>45</v>
      </c>
      <c r="B69" s="109"/>
      <c r="C69" s="72" t="str">
        <f>IF(B69="","",基本データ入力シート!$B$18)</f>
        <v/>
      </c>
      <c r="D69" s="109"/>
      <c r="E69" s="111"/>
      <c r="F69" s="109"/>
    </row>
    <row r="70" spans="1:7" ht="19.5" customHeight="1" x14ac:dyDescent="0.15">
      <c r="A70" s="69">
        <v>46</v>
      </c>
      <c r="B70" s="109"/>
      <c r="C70" s="72" t="str">
        <f>IF(B70="","",基本データ入力シート!$B$18)</f>
        <v/>
      </c>
      <c r="D70" s="109"/>
      <c r="E70" s="111"/>
      <c r="F70" s="109"/>
    </row>
    <row r="71" spans="1:7" ht="19.5" customHeight="1" x14ac:dyDescent="0.15">
      <c r="A71" s="69">
        <v>47</v>
      </c>
      <c r="B71" s="109"/>
      <c r="C71" s="72" t="str">
        <f>IF(B71="","",基本データ入力シート!$B$18)</f>
        <v/>
      </c>
      <c r="D71" s="109"/>
      <c r="E71" s="111"/>
      <c r="F71" s="109"/>
    </row>
    <row r="72" spans="1:7" ht="19.5" customHeight="1" x14ac:dyDescent="0.15">
      <c r="A72" s="69">
        <v>48</v>
      </c>
      <c r="B72" s="109"/>
      <c r="C72" s="72" t="str">
        <f>IF(B72="","",基本データ入力シート!$B$18)</f>
        <v/>
      </c>
      <c r="D72" s="109"/>
      <c r="E72" s="111"/>
      <c r="F72" s="109"/>
    </row>
    <row r="73" spans="1:7" ht="19.5" customHeight="1" x14ac:dyDescent="0.15">
      <c r="A73" s="69">
        <v>49</v>
      </c>
      <c r="B73" s="109"/>
      <c r="C73" s="72" t="str">
        <f>IF(B73="","",基本データ入力シート!$B$18)</f>
        <v/>
      </c>
      <c r="D73" s="109"/>
      <c r="E73" s="111"/>
      <c r="F73" s="109"/>
    </row>
    <row r="74" spans="1:7" ht="19.5" customHeight="1" x14ac:dyDescent="0.15">
      <c r="A74" s="69">
        <v>50</v>
      </c>
      <c r="B74" s="109"/>
      <c r="C74" s="72" t="str">
        <f>IF(B74="","",基本データ入力シート!$B$18)</f>
        <v/>
      </c>
      <c r="D74" s="109"/>
      <c r="E74" s="111"/>
      <c r="F74" s="109"/>
    </row>
    <row r="75" spans="1:7" x14ac:dyDescent="0.15">
      <c r="A75" s="64"/>
      <c r="B75" s="64"/>
      <c r="C75" s="64"/>
      <c r="D75" s="64"/>
      <c r="E75" s="64"/>
      <c r="F75" s="64"/>
    </row>
    <row r="76" spans="1:7" ht="21.75" customHeight="1" x14ac:dyDescent="0.15">
      <c r="A76" s="65"/>
      <c r="B76" s="66" t="s">
        <v>57</v>
      </c>
      <c r="C76" s="346">
        <f>基本データ入力シート!$B$19</f>
        <v>0</v>
      </c>
      <c r="D76" s="346"/>
      <c r="E76" s="346"/>
      <c r="F76" s="65" t="s">
        <v>67</v>
      </c>
      <c r="G76" s="59"/>
    </row>
    <row r="77" spans="1:7" ht="21.75" customHeight="1" x14ac:dyDescent="0.15">
      <c r="A77" s="67"/>
      <c r="B77" s="67" t="s">
        <v>58</v>
      </c>
      <c r="C77" s="67"/>
      <c r="D77" s="67"/>
      <c r="E77" s="67"/>
      <c r="F77" s="67"/>
      <c r="G77" s="59"/>
    </row>
    <row r="78" spans="1:7" ht="21.75" customHeight="1" x14ac:dyDescent="0.15">
      <c r="A78" s="67"/>
      <c r="B78" s="67"/>
      <c r="C78" s="67"/>
      <c r="D78" s="67"/>
      <c r="E78" s="67"/>
      <c r="F78" s="67"/>
      <c r="G78" s="59"/>
    </row>
    <row r="79" spans="1:7" ht="21.75" customHeight="1" x14ac:dyDescent="0.15">
      <c r="B79" s="61" t="s">
        <v>77</v>
      </c>
      <c r="C79" s="58"/>
      <c r="D79" s="58"/>
      <c r="E79" s="58"/>
      <c r="G79" s="59"/>
    </row>
    <row r="80" spans="1:7" ht="21.75" customHeight="1" x14ac:dyDescent="0.15">
      <c r="A80" s="68"/>
      <c r="B80" s="67"/>
      <c r="C80" s="67"/>
      <c r="D80" s="67"/>
      <c r="E80" s="67"/>
      <c r="F80" s="67"/>
      <c r="G80" s="59"/>
    </row>
    <row r="81" spans="1:7" ht="21.75" customHeight="1" x14ac:dyDescent="0.15">
      <c r="A81" s="347" t="s">
        <v>59</v>
      </c>
      <c r="B81" s="347"/>
      <c r="C81" s="348">
        <f>基本データ入力シート!$B$17</f>
        <v>0</v>
      </c>
      <c r="D81" s="349"/>
      <c r="E81" s="349"/>
      <c r="F81" s="350"/>
      <c r="G81" s="60"/>
    </row>
    <row r="82" spans="1:7" ht="21.75" customHeight="1" x14ac:dyDescent="0.15">
      <c r="A82" s="338" t="s">
        <v>60</v>
      </c>
      <c r="B82" s="338"/>
      <c r="C82" s="339">
        <f>基本データ入力シート!$B$20</f>
        <v>0</v>
      </c>
      <c r="D82" s="339"/>
      <c r="E82" s="340"/>
      <c r="F82" s="70"/>
      <c r="G82" s="59"/>
    </row>
    <row r="83" spans="1:7" ht="21.75" customHeight="1" x14ac:dyDescent="0.15">
      <c r="A83" s="338" t="s">
        <v>61</v>
      </c>
      <c r="B83" s="338"/>
      <c r="C83" s="341">
        <f>基本データ入力シート!$B$26</f>
        <v>0</v>
      </c>
      <c r="D83" s="341"/>
      <c r="E83" s="341"/>
      <c r="F83" s="341"/>
      <c r="G83" s="59"/>
    </row>
    <row r="84" spans="1:7" ht="21.75" customHeight="1" x14ac:dyDescent="0.15">
      <c r="A84" s="338" t="s">
        <v>62</v>
      </c>
      <c r="B84" s="338"/>
      <c r="C84" s="341">
        <f>基本データ入力シート!$B$27</f>
        <v>0</v>
      </c>
      <c r="D84" s="341"/>
      <c r="E84" s="341"/>
      <c r="F84" s="341"/>
      <c r="G84" s="59"/>
    </row>
    <row r="85" spans="1:7" ht="21.75" customHeight="1" x14ac:dyDescent="0.15">
      <c r="A85" s="338" t="s">
        <v>63</v>
      </c>
      <c r="B85" s="338"/>
      <c r="C85" s="341">
        <f>基本データ入力シート!$B$28</f>
        <v>0</v>
      </c>
      <c r="D85" s="341"/>
      <c r="E85" s="341"/>
      <c r="F85" s="341"/>
      <c r="G85" s="59"/>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56" priority="6" operator="equal">
      <formula>0</formula>
    </cfRule>
  </conditionalFormatting>
  <conditionalFormatting sqref="D7:D31">
    <cfRule type="cellIs" dxfId="355" priority="5" operator="equal">
      <formula>0</formula>
    </cfRule>
  </conditionalFormatting>
  <conditionalFormatting sqref="E50:F74">
    <cfRule type="cellIs" dxfId="354" priority="4" operator="equal">
      <formula>0</formula>
    </cfRule>
  </conditionalFormatting>
  <conditionalFormatting sqref="D50:D74">
    <cfRule type="cellIs" dxfId="353" priority="3" operator="equal">
      <formula>0</formula>
    </cfRule>
  </conditionalFormatting>
  <conditionalFormatting sqref="B50:B74">
    <cfRule type="cellIs" dxfId="352" priority="2" operator="equal">
      <formula>0</formula>
    </cfRule>
  </conditionalFormatting>
  <conditionalFormatting sqref="B7:B31">
    <cfRule type="cellIs" dxfId="351"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FFCCFF"/>
  </sheetPr>
  <dimension ref="A1:G85"/>
  <sheetViews>
    <sheetView showZeros="0" workbookViewId="0"/>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7" ht="13.5" customHeight="1" x14ac:dyDescent="0.15">
      <c r="B1" s="351" t="s">
        <v>49</v>
      </c>
      <c r="C1" s="362" t="str">
        <f>基本データ入力シート!$B$2</f>
        <v>令和４年度第７４回滋賀県総合バドミントン選手権ジュニアの部</v>
      </c>
      <c r="D1" s="363"/>
      <c r="E1" s="363"/>
      <c r="F1" s="364"/>
    </row>
    <row r="2" spans="1:7" ht="13.5" customHeight="1" x14ac:dyDescent="0.15">
      <c r="B2" s="352"/>
      <c r="C2" s="365"/>
      <c r="D2" s="366"/>
      <c r="E2" s="366"/>
      <c r="F2" s="367"/>
    </row>
    <row r="3" spans="1:7" ht="13.5" customHeight="1" x14ac:dyDescent="0.15">
      <c r="B3" s="55"/>
      <c r="C3" s="55"/>
      <c r="D3" s="55"/>
      <c r="E3" s="56"/>
    </row>
    <row r="4" spans="1:7" ht="21.75" customHeight="1" x14ac:dyDescent="0.15">
      <c r="A4" s="62" t="s">
        <v>51</v>
      </c>
      <c r="B4" s="359" t="s">
        <v>157</v>
      </c>
      <c r="C4" s="360"/>
      <c r="D4" s="361"/>
      <c r="F4" s="63" t="s">
        <v>76</v>
      </c>
      <c r="G4" s="59"/>
    </row>
    <row r="5" spans="1:7" ht="21.75" customHeight="1" x14ac:dyDescent="0.15">
      <c r="A5" s="73">
        <f>COUNTA(B7:B31)</f>
        <v>0</v>
      </c>
    </row>
    <row r="6" spans="1:7" ht="19.5" customHeight="1" x14ac:dyDescent="0.15">
      <c r="A6" s="71" t="s">
        <v>52</v>
      </c>
      <c r="B6" s="71" t="s">
        <v>53</v>
      </c>
      <c r="C6" s="71" t="s">
        <v>68</v>
      </c>
      <c r="D6" s="71" t="s">
        <v>54</v>
      </c>
      <c r="E6" s="188" t="s">
        <v>144</v>
      </c>
      <c r="F6" s="71" t="s">
        <v>56</v>
      </c>
    </row>
    <row r="7" spans="1:7" ht="19.5" customHeight="1" x14ac:dyDescent="0.15">
      <c r="A7" s="69">
        <v>1</v>
      </c>
      <c r="B7" s="109"/>
      <c r="C7" s="72" t="str">
        <f>IF(B7="","",基本データ入力シート!$B$18)</f>
        <v/>
      </c>
      <c r="D7" s="187"/>
      <c r="E7" s="111"/>
      <c r="F7" s="109"/>
    </row>
    <row r="8" spans="1:7" ht="19.5" customHeight="1" x14ac:dyDescent="0.15">
      <c r="A8" s="69">
        <v>2</v>
      </c>
      <c r="B8" s="109"/>
      <c r="C8" s="72" t="str">
        <f>IF(B8="","",基本データ入力シート!$B$18)</f>
        <v/>
      </c>
      <c r="D8" s="187"/>
      <c r="E8" s="111"/>
      <c r="F8" s="109"/>
    </row>
    <row r="9" spans="1:7" ht="19.5" customHeight="1" x14ac:dyDescent="0.15">
      <c r="A9" s="69">
        <v>3</v>
      </c>
      <c r="B9" s="109"/>
      <c r="C9" s="72" t="str">
        <f>IF(B9="","",基本データ入力シート!$B$18)</f>
        <v/>
      </c>
      <c r="D9" s="187"/>
      <c r="E9" s="111"/>
      <c r="F9" s="109"/>
    </row>
    <row r="10" spans="1:7" ht="19.5" customHeight="1" x14ac:dyDescent="0.15">
      <c r="A10" s="69">
        <v>4</v>
      </c>
      <c r="B10" s="109"/>
      <c r="C10" s="72" t="str">
        <f>IF(B10="","",基本データ入力シート!$B$18)</f>
        <v/>
      </c>
      <c r="D10" s="187"/>
      <c r="E10" s="111"/>
      <c r="F10" s="109"/>
    </row>
    <row r="11" spans="1:7" ht="19.5" customHeight="1" x14ac:dyDescent="0.15">
      <c r="A11" s="69">
        <v>5</v>
      </c>
      <c r="B11" s="109"/>
      <c r="C11" s="72" t="str">
        <f>IF(B11="","",基本データ入力シート!$B$18)</f>
        <v/>
      </c>
      <c r="D11" s="187"/>
      <c r="E11" s="111"/>
      <c r="F11" s="109"/>
    </row>
    <row r="12" spans="1:7" ht="19.5" customHeight="1" x14ac:dyDescent="0.15">
      <c r="A12" s="69">
        <v>6</v>
      </c>
      <c r="B12" s="109"/>
      <c r="C12" s="72" t="str">
        <f>IF(B12="","",基本データ入力シート!$B$18)</f>
        <v/>
      </c>
      <c r="D12" s="109"/>
      <c r="E12" s="111"/>
      <c r="F12" s="109"/>
    </row>
    <row r="13" spans="1:7" ht="19.5" customHeight="1" x14ac:dyDescent="0.15">
      <c r="A13" s="69">
        <v>7</v>
      </c>
      <c r="B13" s="109"/>
      <c r="C13" s="72" t="str">
        <f>IF(B13="","",基本データ入力シート!$B$18)</f>
        <v/>
      </c>
      <c r="D13" s="109"/>
      <c r="E13" s="111"/>
      <c r="F13" s="109"/>
    </row>
    <row r="14" spans="1:7" ht="19.5" customHeight="1" x14ac:dyDescent="0.15">
      <c r="A14" s="69">
        <v>8</v>
      </c>
      <c r="B14" s="109"/>
      <c r="C14" s="72" t="str">
        <f>IF(B14="","",基本データ入力シート!$B$18)</f>
        <v/>
      </c>
      <c r="D14" s="109"/>
      <c r="E14" s="111"/>
      <c r="F14" s="109"/>
    </row>
    <row r="15" spans="1:7" ht="19.5" customHeight="1" x14ac:dyDescent="0.15">
      <c r="A15" s="69">
        <v>9</v>
      </c>
      <c r="B15" s="109"/>
      <c r="C15" s="72" t="str">
        <f>IF(B15="","",基本データ入力シート!$B$18)</f>
        <v/>
      </c>
      <c r="D15" s="109"/>
      <c r="E15" s="111"/>
      <c r="F15" s="109"/>
    </row>
    <row r="16" spans="1:7" ht="19.5" customHeight="1" x14ac:dyDescent="0.15">
      <c r="A16" s="69">
        <v>10</v>
      </c>
      <c r="B16" s="109"/>
      <c r="C16" s="72" t="str">
        <f>IF(B16="","",基本データ入力シート!$B$18)</f>
        <v/>
      </c>
      <c r="D16" s="109"/>
      <c r="E16" s="111"/>
      <c r="F16" s="109"/>
    </row>
    <row r="17" spans="1:6" ht="19.5" customHeight="1" x14ac:dyDescent="0.15">
      <c r="A17" s="69">
        <v>11</v>
      </c>
      <c r="B17" s="109"/>
      <c r="C17" s="72" t="str">
        <f>IF(B17="","",基本データ入力シート!$B$18)</f>
        <v/>
      </c>
      <c r="D17" s="109"/>
      <c r="E17" s="111"/>
      <c r="F17" s="109"/>
    </row>
    <row r="18" spans="1:6" ht="19.5" customHeight="1" x14ac:dyDescent="0.15">
      <c r="A18" s="69">
        <v>12</v>
      </c>
      <c r="B18" s="109"/>
      <c r="C18" s="72" t="str">
        <f>IF(B18="","",基本データ入力シート!$B$18)</f>
        <v/>
      </c>
      <c r="D18" s="109"/>
      <c r="E18" s="111"/>
      <c r="F18" s="109"/>
    </row>
    <row r="19" spans="1:6" ht="19.5" customHeight="1" x14ac:dyDescent="0.15">
      <c r="A19" s="69">
        <v>13</v>
      </c>
      <c r="B19" s="109"/>
      <c r="C19" s="72" t="str">
        <f>IF(B19="","",基本データ入力シート!$B$18)</f>
        <v/>
      </c>
      <c r="D19" s="109"/>
      <c r="E19" s="111"/>
      <c r="F19" s="109"/>
    </row>
    <row r="20" spans="1:6" ht="19.5" customHeight="1" x14ac:dyDescent="0.15">
      <c r="A20" s="69">
        <v>14</v>
      </c>
      <c r="B20" s="109"/>
      <c r="C20" s="72" t="str">
        <f>IF(B20="","",基本データ入力シート!$B$18)</f>
        <v/>
      </c>
      <c r="D20" s="109"/>
      <c r="E20" s="111"/>
      <c r="F20" s="109"/>
    </row>
    <row r="21" spans="1:6" ht="19.5" customHeight="1" x14ac:dyDescent="0.15">
      <c r="A21" s="69">
        <v>15</v>
      </c>
      <c r="B21" s="109"/>
      <c r="C21" s="72" t="str">
        <f>IF(B21="","",基本データ入力シート!$B$18)</f>
        <v/>
      </c>
      <c r="D21" s="109"/>
      <c r="E21" s="111"/>
      <c r="F21" s="109"/>
    </row>
    <row r="22" spans="1:6" ht="19.5" customHeight="1" x14ac:dyDescent="0.15">
      <c r="A22" s="69">
        <v>16</v>
      </c>
      <c r="B22" s="109"/>
      <c r="C22" s="72" t="str">
        <f>IF(B22="","",基本データ入力シート!$B$18)</f>
        <v/>
      </c>
      <c r="D22" s="109"/>
      <c r="E22" s="111"/>
      <c r="F22" s="109"/>
    </row>
    <row r="23" spans="1:6" ht="19.5" customHeight="1" x14ac:dyDescent="0.15">
      <c r="A23" s="69">
        <v>17</v>
      </c>
      <c r="B23" s="109"/>
      <c r="C23" s="72" t="str">
        <f>IF(B23="","",基本データ入力シート!$B$18)</f>
        <v/>
      </c>
      <c r="D23" s="109"/>
      <c r="E23" s="111"/>
      <c r="F23" s="109"/>
    </row>
    <row r="24" spans="1:6" ht="19.5" customHeight="1" x14ac:dyDescent="0.15">
      <c r="A24" s="69">
        <v>18</v>
      </c>
      <c r="B24" s="109"/>
      <c r="C24" s="72" t="str">
        <f>IF(B24="","",基本データ入力シート!$B$18)</f>
        <v/>
      </c>
      <c r="D24" s="109"/>
      <c r="E24" s="111"/>
      <c r="F24" s="109"/>
    </row>
    <row r="25" spans="1:6" ht="19.5" customHeight="1" x14ac:dyDescent="0.15">
      <c r="A25" s="69">
        <v>19</v>
      </c>
      <c r="B25" s="109"/>
      <c r="C25" s="72" t="str">
        <f>IF(B25="","",基本データ入力シート!$B$18)</f>
        <v/>
      </c>
      <c r="D25" s="109"/>
      <c r="E25" s="111"/>
      <c r="F25" s="109"/>
    </row>
    <row r="26" spans="1:6" ht="19.5" customHeight="1" x14ac:dyDescent="0.15">
      <c r="A26" s="69">
        <v>20</v>
      </c>
      <c r="B26" s="109"/>
      <c r="C26" s="72" t="str">
        <f>IF(B26="","",基本データ入力シート!$B$18)</f>
        <v/>
      </c>
      <c r="D26" s="109"/>
      <c r="E26" s="111"/>
      <c r="F26" s="109"/>
    </row>
    <row r="27" spans="1:6" ht="19.5" customHeight="1" x14ac:dyDescent="0.15">
      <c r="A27" s="69">
        <v>21</v>
      </c>
      <c r="B27" s="109"/>
      <c r="C27" s="72" t="str">
        <f>IF(B27="","",基本データ入力シート!$B$18)</f>
        <v/>
      </c>
      <c r="D27" s="109"/>
      <c r="E27" s="111"/>
      <c r="F27" s="109"/>
    </row>
    <row r="28" spans="1:6" ht="19.5" customHeight="1" x14ac:dyDescent="0.15">
      <c r="A28" s="69">
        <v>22</v>
      </c>
      <c r="B28" s="109"/>
      <c r="C28" s="72" t="str">
        <f>IF(B28="","",基本データ入力シート!$B$18)</f>
        <v/>
      </c>
      <c r="D28" s="109"/>
      <c r="E28" s="111"/>
      <c r="F28" s="109"/>
    </row>
    <row r="29" spans="1:6" ht="19.5" customHeight="1" x14ac:dyDescent="0.15">
      <c r="A29" s="69">
        <v>23</v>
      </c>
      <c r="B29" s="109"/>
      <c r="C29" s="72" t="str">
        <f>IF(B29="","",基本データ入力シート!$B$18)</f>
        <v/>
      </c>
      <c r="D29" s="109"/>
      <c r="E29" s="111"/>
      <c r="F29" s="109"/>
    </row>
    <row r="30" spans="1:6" ht="19.5" customHeight="1" x14ac:dyDescent="0.15">
      <c r="A30" s="69">
        <v>24</v>
      </c>
      <c r="B30" s="109"/>
      <c r="C30" s="72" t="str">
        <f>IF(B30="","",基本データ入力シート!$B$18)</f>
        <v/>
      </c>
      <c r="D30" s="109"/>
      <c r="E30" s="111"/>
      <c r="F30" s="109"/>
    </row>
    <row r="31" spans="1:6" ht="19.5" customHeight="1" x14ac:dyDescent="0.15">
      <c r="A31" s="69">
        <v>25</v>
      </c>
      <c r="B31" s="109"/>
      <c r="C31" s="72" t="str">
        <f>IF(B31="","",基本データ入力シート!$B$18)</f>
        <v/>
      </c>
      <c r="D31" s="109"/>
      <c r="E31" s="111"/>
      <c r="F31" s="109"/>
    </row>
    <row r="32" spans="1:6" x14ac:dyDescent="0.15">
      <c r="A32" s="64"/>
      <c r="B32" s="64"/>
      <c r="C32" s="64"/>
      <c r="D32" s="64"/>
      <c r="E32" s="64"/>
      <c r="F32" s="64"/>
    </row>
    <row r="33" spans="1:7" ht="21.75" customHeight="1" x14ac:dyDescent="0.15">
      <c r="A33" s="65"/>
      <c r="B33" s="66" t="s">
        <v>57</v>
      </c>
      <c r="C33" s="346">
        <f>基本データ入力シート!$B$19</f>
        <v>0</v>
      </c>
      <c r="D33" s="346"/>
      <c r="E33" s="346"/>
      <c r="F33" s="65" t="s">
        <v>67</v>
      </c>
      <c r="G33" s="59"/>
    </row>
    <row r="34" spans="1:7" ht="21.75" customHeight="1" x14ac:dyDescent="0.15">
      <c r="A34" s="67"/>
      <c r="B34" s="67" t="s">
        <v>58</v>
      </c>
      <c r="C34" s="67"/>
      <c r="D34" s="67"/>
      <c r="E34" s="67"/>
      <c r="F34" s="67"/>
      <c r="G34" s="59"/>
    </row>
    <row r="35" spans="1:7" ht="21.75" customHeight="1" x14ac:dyDescent="0.15">
      <c r="A35" s="67"/>
      <c r="B35" s="67"/>
      <c r="C35" s="67"/>
      <c r="D35" s="67"/>
      <c r="E35" s="67"/>
      <c r="F35" s="67"/>
      <c r="G35" s="59"/>
    </row>
    <row r="36" spans="1:7" ht="21.75" customHeight="1" x14ac:dyDescent="0.15">
      <c r="B36" s="61" t="s">
        <v>77</v>
      </c>
      <c r="C36" s="58"/>
      <c r="D36" s="58"/>
      <c r="E36" s="58"/>
      <c r="F36" s="77">
        <f>A5+A48</f>
        <v>0</v>
      </c>
      <c r="G36" s="59"/>
    </row>
    <row r="37" spans="1:7" ht="21.75" customHeight="1" x14ac:dyDescent="0.15">
      <c r="A37" s="68"/>
      <c r="B37" s="67"/>
      <c r="C37" s="67"/>
      <c r="D37" s="67"/>
      <c r="E37" s="67"/>
      <c r="F37" s="67"/>
      <c r="G37" s="59"/>
    </row>
    <row r="38" spans="1:7" ht="21.75" customHeight="1" x14ac:dyDescent="0.15">
      <c r="A38" s="347" t="s">
        <v>59</v>
      </c>
      <c r="B38" s="347"/>
      <c r="C38" s="348">
        <f>基本データ入力シート!$B$17</f>
        <v>0</v>
      </c>
      <c r="D38" s="349"/>
      <c r="E38" s="349"/>
      <c r="F38" s="350"/>
      <c r="G38" s="60"/>
    </row>
    <row r="39" spans="1:7" ht="21.75" customHeight="1" x14ac:dyDescent="0.15">
      <c r="A39" s="338" t="s">
        <v>60</v>
      </c>
      <c r="B39" s="338"/>
      <c r="C39" s="339">
        <f>基本データ入力シート!$B$20</f>
        <v>0</v>
      </c>
      <c r="D39" s="339"/>
      <c r="E39" s="340"/>
      <c r="F39" s="70"/>
      <c r="G39" s="59"/>
    </row>
    <row r="40" spans="1:7" ht="21.75" customHeight="1" x14ac:dyDescent="0.15">
      <c r="A40" s="338" t="s">
        <v>61</v>
      </c>
      <c r="B40" s="338"/>
      <c r="C40" s="341">
        <f>基本データ入力シート!$B$26</f>
        <v>0</v>
      </c>
      <c r="D40" s="341"/>
      <c r="E40" s="341"/>
      <c r="F40" s="341"/>
      <c r="G40" s="59"/>
    </row>
    <row r="41" spans="1:7" ht="21.75" customHeight="1" x14ac:dyDescent="0.15">
      <c r="A41" s="338" t="s">
        <v>62</v>
      </c>
      <c r="B41" s="338"/>
      <c r="C41" s="341">
        <f>基本データ入力シート!$B$27</f>
        <v>0</v>
      </c>
      <c r="D41" s="341"/>
      <c r="E41" s="341"/>
      <c r="F41" s="341"/>
      <c r="G41" s="59"/>
    </row>
    <row r="42" spans="1:7" ht="21.75" customHeight="1" x14ac:dyDescent="0.15">
      <c r="A42" s="338" t="s">
        <v>63</v>
      </c>
      <c r="B42" s="338"/>
      <c r="C42" s="341">
        <f>基本データ入力シート!$B$28</f>
        <v>0</v>
      </c>
      <c r="D42" s="341"/>
      <c r="E42" s="341"/>
      <c r="F42" s="341"/>
      <c r="G42" s="59"/>
    </row>
    <row r="44" spans="1:7" ht="13.5" customHeight="1" x14ac:dyDescent="0.15">
      <c r="B44" s="351" t="s">
        <v>49</v>
      </c>
      <c r="C44" s="353" t="str">
        <f>基本データ入力シート!$B$2</f>
        <v>令和４年度第７４回滋賀県総合バドミントン選手権ジュニアの部</v>
      </c>
      <c r="D44" s="354"/>
      <c r="E44" s="354"/>
      <c r="F44" s="355"/>
    </row>
    <row r="45" spans="1:7" ht="13.5" customHeight="1" x14ac:dyDescent="0.15">
      <c r="B45" s="352"/>
      <c r="C45" s="356"/>
      <c r="D45" s="357"/>
      <c r="E45" s="357"/>
      <c r="F45" s="358"/>
    </row>
    <row r="46" spans="1:7" ht="13.5" customHeight="1" x14ac:dyDescent="0.15">
      <c r="B46" s="55"/>
      <c r="C46" s="55"/>
      <c r="D46" s="55"/>
      <c r="E46" s="56"/>
    </row>
    <row r="47" spans="1:7" ht="21.75" customHeight="1" x14ac:dyDescent="0.15">
      <c r="A47" s="62" t="s">
        <v>51</v>
      </c>
      <c r="B47" s="359" t="str">
        <f>B4</f>
        <v>ジュニア：女子シングルスＡ</v>
      </c>
      <c r="C47" s="360"/>
      <c r="D47" s="361"/>
      <c r="E47" s="57"/>
      <c r="F47" s="63" t="s">
        <v>75</v>
      </c>
      <c r="G47" s="59"/>
    </row>
    <row r="48" spans="1:7" ht="21.75" customHeight="1" x14ac:dyDescent="0.15">
      <c r="A48" s="73">
        <f>COUNTA(B50:B74)</f>
        <v>0</v>
      </c>
    </row>
    <row r="49" spans="1:6" ht="19.5" customHeight="1" x14ac:dyDescent="0.15">
      <c r="A49" s="71" t="s">
        <v>52</v>
      </c>
      <c r="B49" s="71" t="s">
        <v>53</v>
      </c>
      <c r="C49" s="71" t="s">
        <v>68</v>
      </c>
      <c r="D49" s="71" t="s">
        <v>54</v>
      </c>
      <c r="E49" s="188" t="s">
        <v>144</v>
      </c>
      <c r="F49" s="71" t="s">
        <v>56</v>
      </c>
    </row>
    <row r="50" spans="1:6" ht="19.5" customHeight="1" x14ac:dyDescent="0.15">
      <c r="A50" s="69">
        <v>26</v>
      </c>
      <c r="B50" s="109"/>
      <c r="C50" s="72" t="str">
        <f>IF(B50="","",基本データ入力シート!$B$18)</f>
        <v/>
      </c>
      <c r="D50" s="109"/>
      <c r="E50" s="111"/>
      <c r="F50" s="109"/>
    </row>
    <row r="51" spans="1:6" ht="19.5" customHeight="1" x14ac:dyDescent="0.15">
      <c r="A51" s="69">
        <v>27</v>
      </c>
      <c r="B51" s="109"/>
      <c r="C51" s="72" t="str">
        <f>IF(B51="","",基本データ入力シート!$B$18)</f>
        <v/>
      </c>
      <c r="D51" s="109"/>
      <c r="E51" s="111"/>
      <c r="F51" s="109"/>
    </row>
    <row r="52" spans="1:6" ht="19.5" customHeight="1" x14ac:dyDescent="0.15">
      <c r="A52" s="69">
        <v>28</v>
      </c>
      <c r="B52" s="109"/>
      <c r="C52" s="72" t="str">
        <f>IF(B52="","",基本データ入力シート!$B$18)</f>
        <v/>
      </c>
      <c r="D52" s="109"/>
      <c r="E52" s="111"/>
      <c r="F52" s="109"/>
    </row>
    <row r="53" spans="1:6" ht="19.5" customHeight="1" x14ac:dyDescent="0.15">
      <c r="A53" s="69">
        <v>29</v>
      </c>
      <c r="B53" s="109"/>
      <c r="C53" s="72" t="str">
        <f>IF(B53="","",基本データ入力シート!$B$18)</f>
        <v/>
      </c>
      <c r="D53" s="109"/>
      <c r="E53" s="111"/>
      <c r="F53" s="109"/>
    </row>
    <row r="54" spans="1:6" ht="19.5" customHeight="1" x14ac:dyDescent="0.15">
      <c r="A54" s="69">
        <v>30</v>
      </c>
      <c r="B54" s="109"/>
      <c r="C54" s="72" t="str">
        <f>IF(B54="","",基本データ入力シート!$B$18)</f>
        <v/>
      </c>
      <c r="D54" s="109"/>
      <c r="E54" s="111"/>
      <c r="F54" s="109"/>
    </row>
    <row r="55" spans="1:6" ht="19.5" customHeight="1" x14ac:dyDescent="0.15">
      <c r="A55" s="69">
        <v>31</v>
      </c>
      <c r="B55" s="109"/>
      <c r="C55" s="72" t="str">
        <f>IF(B55="","",基本データ入力シート!$B$18)</f>
        <v/>
      </c>
      <c r="D55" s="109"/>
      <c r="E55" s="111"/>
      <c r="F55" s="109"/>
    </row>
    <row r="56" spans="1:6" ht="19.5" customHeight="1" x14ac:dyDescent="0.15">
      <c r="A56" s="69">
        <v>32</v>
      </c>
      <c r="B56" s="109"/>
      <c r="C56" s="72" t="str">
        <f>IF(B56="","",基本データ入力シート!$B$18)</f>
        <v/>
      </c>
      <c r="D56" s="109"/>
      <c r="E56" s="111"/>
      <c r="F56" s="109"/>
    </row>
    <row r="57" spans="1:6" ht="19.5" customHeight="1" x14ac:dyDescent="0.15">
      <c r="A57" s="69">
        <v>33</v>
      </c>
      <c r="B57" s="109"/>
      <c r="C57" s="72" t="str">
        <f>IF(B57="","",基本データ入力シート!$B$18)</f>
        <v/>
      </c>
      <c r="D57" s="109"/>
      <c r="E57" s="111"/>
      <c r="F57" s="109"/>
    </row>
    <row r="58" spans="1:6" ht="19.5" customHeight="1" x14ac:dyDescent="0.15">
      <c r="A58" s="69">
        <v>34</v>
      </c>
      <c r="B58" s="109"/>
      <c r="C58" s="72" t="str">
        <f>IF(B58="","",基本データ入力シート!$B$18)</f>
        <v/>
      </c>
      <c r="D58" s="109"/>
      <c r="E58" s="111"/>
      <c r="F58" s="109"/>
    </row>
    <row r="59" spans="1:6" ht="19.5" customHeight="1" x14ac:dyDescent="0.15">
      <c r="A59" s="69">
        <v>35</v>
      </c>
      <c r="B59" s="109"/>
      <c r="C59" s="72" t="str">
        <f>IF(B59="","",基本データ入力シート!$B$18)</f>
        <v/>
      </c>
      <c r="D59" s="109"/>
      <c r="E59" s="111"/>
      <c r="F59" s="109"/>
    </row>
    <row r="60" spans="1:6" ht="19.5" customHeight="1" x14ac:dyDescent="0.15">
      <c r="A60" s="69">
        <v>36</v>
      </c>
      <c r="B60" s="109"/>
      <c r="C60" s="72" t="str">
        <f>IF(B60="","",基本データ入力シート!$B$18)</f>
        <v/>
      </c>
      <c r="D60" s="109"/>
      <c r="E60" s="111"/>
      <c r="F60" s="109"/>
    </row>
    <row r="61" spans="1:6" ht="19.5" customHeight="1" x14ac:dyDescent="0.15">
      <c r="A61" s="69">
        <v>37</v>
      </c>
      <c r="B61" s="109"/>
      <c r="C61" s="72" t="str">
        <f>IF(B61="","",基本データ入力シート!$B$18)</f>
        <v/>
      </c>
      <c r="D61" s="109"/>
      <c r="E61" s="111"/>
      <c r="F61" s="109"/>
    </row>
    <row r="62" spans="1:6" ht="19.5" customHeight="1" x14ac:dyDescent="0.15">
      <c r="A62" s="69">
        <v>38</v>
      </c>
      <c r="B62" s="109"/>
      <c r="C62" s="72" t="str">
        <f>IF(B62="","",基本データ入力シート!$B$18)</f>
        <v/>
      </c>
      <c r="D62" s="109"/>
      <c r="E62" s="111"/>
      <c r="F62" s="109"/>
    </row>
    <row r="63" spans="1:6" ht="19.5" customHeight="1" x14ac:dyDescent="0.15">
      <c r="A63" s="69">
        <v>39</v>
      </c>
      <c r="B63" s="109"/>
      <c r="C63" s="72" t="str">
        <f>IF(B63="","",基本データ入力シート!$B$18)</f>
        <v/>
      </c>
      <c r="D63" s="109"/>
      <c r="E63" s="111"/>
      <c r="F63" s="109"/>
    </row>
    <row r="64" spans="1:6" ht="19.5" customHeight="1" x14ac:dyDescent="0.15">
      <c r="A64" s="69">
        <v>40</v>
      </c>
      <c r="B64" s="109"/>
      <c r="C64" s="72" t="str">
        <f>IF(B64="","",基本データ入力シート!$B$18)</f>
        <v/>
      </c>
      <c r="D64" s="109"/>
      <c r="E64" s="111"/>
      <c r="F64" s="109"/>
    </row>
    <row r="65" spans="1:7" ht="19.5" customHeight="1" x14ac:dyDescent="0.15">
      <c r="A65" s="69">
        <v>41</v>
      </c>
      <c r="B65" s="109"/>
      <c r="C65" s="72" t="str">
        <f>IF(B65="","",基本データ入力シート!$B$18)</f>
        <v/>
      </c>
      <c r="D65" s="109"/>
      <c r="E65" s="111"/>
      <c r="F65" s="109"/>
    </row>
    <row r="66" spans="1:7" ht="19.5" customHeight="1" x14ac:dyDescent="0.15">
      <c r="A66" s="69">
        <v>42</v>
      </c>
      <c r="B66" s="109"/>
      <c r="C66" s="72" t="str">
        <f>IF(B66="","",基本データ入力シート!$B$18)</f>
        <v/>
      </c>
      <c r="D66" s="109"/>
      <c r="E66" s="111"/>
      <c r="F66" s="109"/>
    </row>
    <row r="67" spans="1:7" ht="19.5" customHeight="1" x14ac:dyDescent="0.15">
      <c r="A67" s="69">
        <v>43</v>
      </c>
      <c r="B67" s="109"/>
      <c r="C67" s="72" t="str">
        <f>IF(B67="","",基本データ入力シート!$B$18)</f>
        <v/>
      </c>
      <c r="D67" s="109"/>
      <c r="E67" s="111"/>
      <c r="F67" s="109"/>
    </row>
    <row r="68" spans="1:7" ht="19.5" customHeight="1" x14ac:dyDescent="0.15">
      <c r="A68" s="69">
        <v>44</v>
      </c>
      <c r="B68" s="109"/>
      <c r="C68" s="72" t="str">
        <f>IF(B68="","",基本データ入力シート!$B$18)</f>
        <v/>
      </c>
      <c r="D68" s="109"/>
      <c r="E68" s="111"/>
      <c r="F68" s="109"/>
    </row>
    <row r="69" spans="1:7" ht="19.5" customHeight="1" x14ac:dyDescent="0.15">
      <c r="A69" s="69">
        <v>45</v>
      </c>
      <c r="B69" s="109"/>
      <c r="C69" s="72" t="str">
        <f>IF(B69="","",基本データ入力シート!$B$18)</f>
        <v/>
      </c>
      <c r="D69" s="109"/>
      <c r="E69" s="111"/>
      <c r="F69" s="109"/>
    </row>
    <row r="70" spans="1:7" ht="19.5" customHeight="1" x14ac:dyDescent="0.15">
      <c r="A70" s="69">
        <v>46</v>
      </c>
      <c r="B70" s="109"/>
      <c r="C70" s="72" t="str">
        <f>IF(B70="","",基本データ入力シート!$B$18)</f>
        <v/>
      </c>
      <c r="D70" s="109"/>
      <c r="E70" s="111"/>
      <c r="F70" s="109"/>
    </row>
    <row r="71" spans="1:7" ht="19.5" customHeight="1" x14ac:dyDescent="0.15">
      <c r="A71" s="69">
        <v>47</v>
      </c>
      <c r="B71" s="109"/>
      <c r="C71" s="72" t="str">
        <f>IF(B71="","",基本データ入力シート!$B$18)</f>
        <v/>
      </c>
      <c r="D71" s="109"/>
      <c r="E71" s="111"/>
      <c r="F71" s="109"/>
    </row>
    <row r="72" spans="1:7" ht="19.5" customHeight="1" x14ac:dyDescent="0.15">
      <c r="A72" s="69">
        <v>48</v>
      </c>
      <c r="B72" s="109"/>
      <c r="C72" s="72" t="str">
        <f>IF(B72="","",基本データ入力シート!$B$18)</f>
        <v/>
      </c>
      <c r="D72" s="109"/>
      <c r="E72" s="111"/>
      <c r="F72" s="109"/>
    </row>
    <row r="73" spans="1:7" ht="19.5" customHeight="1" x14ac:dyDescent="0.15">
      <c r="A73" s="69">
        <v>49</v>
      </c>
      <c r="B73" s="109"/>
      <c r="C73" s="72" t="str">
        <f>IF(B73="","",基本データ入力シート!$B$18)</f>
        <v/>
      </c>
      <c r="D73" s="109"/>
      <c r="E73" s="111"/>
      <c r="F73" s="109"/>
    </row>
    <row r="74" spans="1:7" ht="19.5" customHeight="1" x14ac:dyDescent="0.15">
      <c r="A74" s="69">
        <v>50</v>
      </c>
      <c r="B74" s="109"/>
      <c r="C74" s="72" t="str">
        <f>IF(B74="","",基本データ入力シート!$B$18)</f>
        <v/>
      </c>
      <c r="D74" s="109"/>
      <c r="E74" s="111"/>
      <c r="F74" s="109"/>
    </row>
    <row r="75" spans="1:7" x14ac:dyDescent="0.15">
      <c r="A75" s="64"/>
      <c r="B75" s="64"/>
      <c r="C75" s="64"/>
      <c r="D75" s="64"/>
      <c r="E75" s="64"/>
      <c r="F75" s="64"/>
    </row>
    <row r="76" spans="1:7" ht="21.75" customHeight="1" x14ac:dyDescent="0.15">
      <c r="A76" s="65"/>
      <c r="B76" s="66" t="s">
        <v>57</v>
      </c>
      <c r="C76" s="346">
        <f>基本データ入力シート!$B$19</f>
        <v>0</v>
      </c>
      <c r="D76" s="346"/>
      <c r="E76" s="346"/>
      <c r="F76" s="65" t="s">
        <v>67</v>
      </c>
      <c r="G76" s="59"/>
    </row>
    <row r="77" spans="1:7" ht="21.75" customHeight="1" x14ac:dyDescent="0.15">
      <c r="A77" s="67"/>
      <c r="B77" s="67" t="s">
        <v>58</v>
      </c>
      <c r="C77" s="67"/>
      <c r="D77" s="67"/>
      <c r="E77" s="67"/>
      <c r="F77" s="67"/>
      <c r="G77" s="59"/>
    </row>
    <row r="78" spans="1:7" ht="21.75" customHeight="1" x14ac:dyDescent="0.15">
      <c r="A78" s="67"/>
      <c r="B78" s="67"/>
      <c r="C78" s="67"/>
      <c r="D78" s="67"/>
      <c r="E78" s="67"/>
      <c r="F78" s="67"/>
      <c r="G78" s="59"/>
    </row>
    <row r="79" spans="1:7" ht="21.75" customHeight="1" x14ac:dyDescent="0.15">
      <c r="B79" s="61" t="s">
        <v>77</v>
      </c>
      <c r="C79" s="58"/>
      <c r="D79" s="58"/>
      <c r="E79" s="58"/>
      <c r="G79" s="59"/>
    </row>
    <row r="80" spans="1:7" ht="21.75" customHeight="1" x14ac:dyDescent="0.15">
      <c r="A80" s="68"/>
      <c r="B80" s="67"/>
      <c r="C80" s="67"/>
      <c r="D80" s="67"/>
      <c r="E80" s="67"/>
      <c r="F80" s="67"/>
      <c r="G80" s="59"/>
    </row>
    <row r="81" spans="1:7" ht="21.75" customHeight="1" x14ac:dyDescent="0.15">
      <c r="A81" s="347" t="s">
        <v>59</v>
      </c>
      <c r="B81" s="347"/>
      <c r="C81" s="348">
        <f>基本データ入力シート!$B$17</f>
        <v>0</v>
      </c>
      <c r="D81" s="349"/>
      <c r="E81" s="349"/>
      <c r="F81" s="350"/>
      <c r="G81" s="60"/>
    </row>
    <row r="82" spans="1:7" ht="21.75" customHeight="1" x14ac:dyDescent="0.15">
      <c r="A82" s="338" t="s">
        <v>60</v>
      </c>
      <c r="B82" s="338"/>
      <c r="C82" s="339">
        <f>基本データ入力シート!$B$20</f>
        <v>0</v>
      </c>
      <c r="D82" s="339"/>
      <c r="E82" s="340"/>
      <c r="F82" s="70"/>
      <c r="G82" s="59"/>
    </row>
    <row r="83" spans="1:7" ht="21.75" customHeight="1" x14ac:dyDescent="0.15">
      <c r="A83" s="338" t="s">
        <v>61</v>
      </c>
      <c r="B83" s="338"/>
      <c r="C83" s="341">
        <f>基本データ入力シート!$B$26</f>
        <v>0</v>
      </c>
      <c r="D83" s="341"/>
      <c r="E83" s="341"/>
      <c r="F83" s="341"/>
      <c r="G83" s="59"/>
    </row>
    <row r="84" spans="1:7" ht="21.75" customHeight="1" x14ac:dyDescent="0.15">
      <c r="A84" s="338" t="s">
        <v>62</v>
      </c>
      <c r="B84" s="338"/>
      <c r="C84" s="341">
        <f>基本データ入力シート!$B$27</f>
        <v>0</v>
      </c>
      <c r="D84" s="341"/>
      <c r="E84" s="341"/>
      <c r="F84" s="341"/>
      <c r="G84" s="59"/>
    </row>
    <row r="85" spans="1:7" ht="21.75" customHeight="1" x14ac:dyDescent="0.15">
      <c r="A85" s="338" t="s">
        <v>63</v>
      </c>
      <c r="B85" s="338"/>
      <c r="C85" s="341">
        <f>基本データ入力シート!$B$28</f>
        <v>0</v>
      </c>
      <c r="D85" s="341"/>
      <c r="E85" s="341"/>
      <c r="F85" s="341"/>
      <c r="G85" s="59"/>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50" priority="7" operator="equal">
      <formula>0</formula>
    </cfRule>
  </conditionalFormatting>
  <conditionalFormatting sqref="D12:D31">
    <cfRule type="cellIs" dxfId="349" priority="6" operator="equal">
      <formula>0</formula>
    </cfRule>
  </conditionalFormatting>
  <conditionalFormatting sqref="E50:F74">
    <cfRule type="cellIs" dxfId="348" priority="5" operator="equal">
      <formula>0</formula>
    </cfRule>
  </conditionalFormatting>
  <conditionalFormatting sqref="D50:D74">
    <cfRule type="cellIs" dxfId="347" priority="4" operator="equal">
      <formula>0</formula>
    </cfRule>
  </conditionalFormatting>
  <conditionalFormatting sqref="B50:B74">
    <cfRule type="cellIs" dxfId="346" priority="3" operator="equal">
      <formula>0</formula>
    </cfRule>
  </conditionalFormatting>
  <conditionalFormatting sqref="B7:B31">
    <cfRule type="cellIs" dxfId="345" priority="2" operator="equal">
      <formula>0</formula>
    </cfRule>
  </conditionalFormatting>
  <conditionalFormatting sqref="D7:D11">
    <cfRule type="cellIs" dxfId="344"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FFCCFF"/>
  </sheetPr>
  <dimension ref="A1:G85"/>
  <sheetViews>
    <sheetView showZeros="0" workbookViewId="0"/>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7" ht="13.5" customHeight="1" x14ac:dyDescent="0.15">
      <c r="B1" s="351" t="s">
        <v>49</v>
      </c>
      <c r="C1" s="362" t="str">
        <f>基本データ入力シート!$B$2</f>
        <v>令和４年度第７４回滋賀県総合バドミントン選手権ジュニアの部</v>
      </c>
      <c r="D1" s="363"/>
      <c r="E1" s="363"/>
      <c r="F1" s="364"/>
    </row>
    <row r="2" spans="1:7" ht="13.5" customHeight="1" x14ac:dyDescent="0.15">
      <c r="B2" s="352"/>
      <c r="C2" s="365"/>
      <c r="D2" s="366"/>
      <c r="E2" s="366"/>
      <c r="F2" s="367"/>
    </row>
    <row r="3" spans="1:7" ht="13.5" customHeight="1" x14ac:dyDescent="0.15">
      <c r="B3" s="55"/>
      <c r="C3" s="55"/>
      <c r="D3" s="55"/>
      <c r="E3" s="56"/>
    </row>
    <row r="4" spans="1:7" ht="21.75" customHeight="1" x14ac:dyDescent="0.15">
      <c r="A4" s="62" t="s">
        <v>51</v>
      </c>
      <c r="B4" s="359" t="s">
        <v>159</v>
      </c>
      <c r="C4" s="360"/>
      <c r="D4" s="361"/>
      <c r="F4" s="63" t="s">
        <v>76</v>
      </c>
      <c r="G4" s="59"/>
    </row>
    <row r="5" spans="1:7" ht="21.75" customHeight="1" x14ac:dyDescent="0.15">
      <c r="A5" s="73">
        <f>COUNTA(B7:B31)</f>
        <v>0</v>
      </c>
    </row>
    <row r="6" spans="1:7" ht="19.5" customHeight="1" x14ac:dyDescent="0.15">
      <c r="A6" s="71" t="s">
        <v>52</v>
      </c>
      <c r="B6" s="71" t="s">
        <v>53</v>
      </c>
      <c r="C6" s="71" t="s">
        <v>68</v>
      </c>
      <c r="D6" s="71" t="s">
        <v>54</v>
      </c>
      <c r="E6" s="188" t="s">
        <v>144</v>
      </c>
      <c r="F6" s="71" t="s">
        <v>56</v>
      </c>
    </row>
    <row r="7" spans="1:7" ht="19.5" customHeight="1" x14ac:dyDescent="0.15">
      <c r="A7" s="69">
        <v>1</v>
      </c>
      <c r="B7" s="127"/>
      <c r="C7" s="72" t="str">
        <f>IF(B7="","",基本データ入力シート!$B$18)</f>
        <v/>
      </c>
      <c r="D7" s="187"/>
      <c r="E7" s="111"/>
      <c r="F7" s="128"/>
    </row>
    <row r="8" spans="1:7" ht="19.5" customHeight="1" x14ac:dyDescent="0.15">
      <c r="A8" s="69">
        <v>2</v>
      </c>
      <c r="B8" s="109"/>
      <c r="C8" s="72" t="str">
        <f>IF(B8="","",基本データ入力シート!$B$18)</f>
        <v/>
      </c>
      <c r="D8" s="187"/>
      <c r="E8" s="111"/>
      <c r="F8" s="109"/>
    </row>
    <row r="9" spans="1:7" ht="19.5" customHeight="1" x14ac:dyDescent="0.15">
      <c r="A9" s="69">
        <v>3</v>
      </c>
      <c r="B9" s="109"/>
      <c r="C9" s="72" t="str">
        <f>IF(B9="","",基本データ入力シート!$B$18)</f>
        <v/>
      </c>
      <c r="D9" s="187"/>
      <c r="E9" s="111"/>
      <c r="F9" s="109"/>
    </row>
    <row r="10" spans="1:7" ht="19.5" customHeight="1" x14ac:dyDescent="0.15">
      <c r="A10" s="69">
        <v>4</v>
      </c>
      <c r="B10" s="109"/>
      <c r="C10" s="72" t="str">
        <f>IF(B10="","",基本データ入力シート!$B$18)</f>
        <v/>
      </c>
      <c r="D10" s="187"/>
      <c r="E10" s="111"/>
      <c r="F10" s="109"/>
    </row>
    <row r="11" spans="1:7" ht="19.5" customHeight="1" x14ac:dyDescent="0.15">
      <c r="A11" s="69">
        <v>5</v>
      </c>
      <c r="B11" s="109"/>
      <c r="C11" s="72" t="str">
        <f>IF(B11="","",基本データ入力シート!$B$18)</f>
        <v/>
      </c>
      <c r="D11" s="187"/>
      <c r="E11" s="111"/>
      <c r="F11" s="109"/>
    </row>
    <row r="12" spans="1:7" ht="19.5" customHeight="1" x14ac:dyDescent="0.15">
      <c r="A12" s="69">
        <v>6</v>
      </c>
      <c r="B12" s="109"/>
      <c r="C12" s="72" t="str">
        <f>IF(B12="","",基本データ入力シート!$B$18)</f>
        <v/>
      </c>
      <c r="D12" s="187"/>
      <c r="E12" s="111"/>
      <c r="F12" s="109"/>
    </row>
    <row r="13" spans="1:7" ht="19.5" customHeight="1" x14ac:dyDescent="0.15">
      <c r="A13" s="69">
        <v>7</v>
      </c>
      <c r="B13" s="109"/>
      <c r="C13" s="72" t="str">
        <f>IF(B13="","",基本データ入力シート!$B$18)</f>
        <v/>
      </c>
      <c r="D13" s="109"/>
      <c r="E13" s="111"/>
      <c r="F13" s="109"/>
    </row>
    <row r="14" spans="1:7" ht="19.5" customHeight="1" x14ac:dyDescent="0.15">
      <c r="A14" s="69">
        <v>8</v>
      </c>
      <c r="B14" s="109"/>
      <c r="C14" s="72" t="str">
        <f>IF(B14="","",基本データ入力シート!$B$18)</f>
        <v/>
      </c>
      <c r="D14" s="109"/>
      <c r="E14" s="111"/>
      <c r="F14" s="109"/>
    </row>
    <row r="15" spans="1:7" ht="19.5" customHeight="1" x14ac:dyDescent="0.15">
      <c r="A15" s="69">
        <v>9</v>
      </c>
      <c r="B15" s="109"/>
      <c r="C15" s="72" t="str">
        <f>IF(B15="","",基本データ入力シート!$B$18)</f>
        <v/>
      </c>
      <c r="D15" s="109"/>
      <c r="E15" s="111"/>
      <c r="F15" s="109"/>
    </row>
    <row r="16" spans="1:7" ht="19.5" customHeight="1" x14ac:dyDescent="0.15">
      <c r="A16" s="69">
        <v>10</v>
      </c>
      <c r="B16" s="109"/>
      <c r="C16" s="72" t="str">
        <f>IF(B16="","",基本データ入力シート!$B$18)</f>
        <v/>
      </c>
      <c r="D16" s="109"/>
      <c r="E16" s="111"/>
      <c r="F16" s="109"/>
    </row>
    <row r="17" spans="1:6" ht="19.5" customHeight="1" x14ac:dyDescent="0.15">
      <c r="A17" s="69">
        <v>11</v>
      </c>
      <c r="B17" s="109"/>
      <c r="C17" s="72" t="str">
        <f>IF(B17="","",基本データ入力シート!$B$18)</f>
        <v/>
      </c>
      <c r="D17" s="109"/>
      <c r="E17" s="111"/>
      <c r="F17" s="109"/>
    </row>
    <row r="18" spans="1:6" ht="19.5" customHeight="1" x14ac:dyDescent="0.15">
      <c r="A18" s="69">
        <v>12</v>
      </c>
      <c r="B18" s="109"/>
      <c r="C18" s="72" t="str">
        <f>IF(B18="","",基本データ入力シート!$B$18)</f>
        <v/>
      </c>
      <c r="D18" s="109"/>
      <c r="E18" s="111"/>
      <c r="F18" s="109"/>
    </row>
    <row r="19" spans="1:6" ht="19.5" customHeight="1" x14ac:dyDescent="0.15">
      <c r="A19" s="69">
        <v>13</v>
      </c>
      <c r="B19" s="109"/>
      <c r="C19" s="72" t="str">
        <f>IF(B19="","",基本データ入力シート!$B$18)</f>
        <v/>
      </c>
      <c r="D19" s="109"/>
      <c r="E19" s="111"/>
      <c r="F19" s="109"/>
    </row>
    <row r="20" spans="1:6" ht="19.5" customHeight="1" x14ac:dyDescent="0.15">
      <c r="A20" s="69">
        <v>14</v>
      </c>
      <c r="B20" s="109"/>
      <c r="C20" s="72" t="str">
        <f>IF(B20="","",基本データ入力シート!$B$18)</f>
        <v/>
      </c>
      <c r="D20" s="109"/>
      <c r="E20" s="111"/>
      <c r="F20" s="109"/>
    </row>
    <row r="21" spans="1:6" ht="19.5" customHeight="1" x14ac:dyDescent="0.15">
      <c r="A21" s="69">
        <v>15</v>
      </c>
      <c r="B21" s="109"/>
      <c r="C21" s="72" t="str">
        <f>IF(B21="","",基本データ入力シート!$B$18)</f>
        <v/>
      </c>
      <c r="D21" s="109"/>
      <c r="E21" s="111"/>
      <c r="F21" s="109"/>
    </row>
    <row r="22" spans="1:6" ht="19.5" customHeight="1" x14ac:dyDescent="0.15">
      <c r="A22" s="69">
        <v>16</v>
      </c>
      <c r="B22" s="109"/>
      <c r="C22" s="72" t="str">
        <f>IF(B22="","",基本データ入力シート!$B$18)</f>
        <v/>
      </c>
      <c r="D22" s="109"/>
      <c r="E22" s="111"/>
      <c r="F22" s="109"/>
    </row>
    <row r="23" spans="1:6" ht="19.5" customHeight="1" x14ac:dyDescent="0.15">
      <c r="A23" s="69">
        <v>17</v>
      </c>
      <c r="B23" s="109"/>
      <c r="C23" s="72" t="str">
        <f>IF(B23="","",基本データ入力シート!$B$18)</f>
        <v/>
      </c>
      <c r="D23" s="109"/>
      <c r="E23" s="111"/>
      <c r="F23" s="109"/>
    </row>
    <row r="24" spans="1:6" ht="19.5" customHeight="1" x14ac:dyDescent="0.15">
      <c r="A24" s="69">
        <v>18</v>
      </c>
      <c r="B24" s="109"/>
      <c r="C24" s="72" t="str">
        <f>IF(B24="","",基本データ入力シート!$B$18)</f>
        <v/>
      </c>
      <c r="D24" s="109"/>
      <c r="E24" s="111"/>
      <c r="F24" s="109"/>
    </row>
    <row r="25" spans="1:6" ht="19.5" customHeight="1" x14ac:dyDescent="0.15">
      <c r="A25" s="69">
        <v>19</v>
      </c>
      <c r="B25" s="109"/>
      <c r="C25" s="72" t="str">
        <f>IF(B25="","",基本データ入力シート!$B$18)</f>
        <v/>
      </c>
      <c r="D25" s="109"/>
      <c r="E25" s="111"/>
      <c r="F25" s="109"/>
    </row>
    <row r="26" spans="1:6" ht="19.5" customHeight="1" x14ac:dyDescent="0.15">
      <c r="A26" s="69">
        <v>20</v>
      </c>
      <c r="B26" s="109"/>
      <c r="C26" s="72" t="str">
        <f>IF(B26="","",基本データ入力シート!$B$18)</f>
        <v/>
      </c>
      <c r="D26" s="109"/>
      <c r="E26" s="111"/>
      <c r="F26" s="109"/>
    </row>
    <row r="27" spans="1:6" ht="19.5" customHeight="1" x14ac:dyDescent="0.15">
      <c r="A27" s="69">
        <v>21</v>
      </c>
      <c r="B27" s="109"/>
      <c r="C27" s="72" t="str">
        <f>IF(B27="","",基本データ入力シート!$B$18)</f>
        <v/>
      </c>
      <c r="D27" s="109"/>
      <c r="E27" s="111"/>
      <c r="F27" s="109"/>
    </row>
    <row r="28" spans="1:6" ht="19.5" customHeight="1" x14ac:dyDescent="0.15">
      <c r="A28" s="69">
        <v>22</v>
      </c>
      <c r="B28" s="109"/>
      <c r="C28" s="72" t="str">
        <f>IF(B28="","",基本データ入力シート!$B$18)</f>
        <v/>
      </c>
      <c r="D28" s="109"/>
      <c r="E28" s="111"/>
      <c r="F28" s="109"/>
    </row>
    <row r="29" spans="1:6" ht="19.5" customHeight="1" x14ac:dyDescent="0.15">
      <c r="A29" s="69">
        <v>23</v>
      </c>
      <c r="B29" s="109"/>
      <c r="C29" s="72" t="str">
        <f>IF(B29="","",基本データ入力シート!$B$18)</f>
        <v/>
      </c>
      <c r="D29" s="109"/>
      <c r="E29" s="111"/>
      <c r="F29" s="109"/>
    </row>
    <row r="30" spans="1:6" ht="19.5" customHeight="1" x14ac:dyDescent="0.15">
      <c r="A30" s="69">
        <v>24</v>
      </c>
      <c r="B30" s="109"/>
      <c r="C30" s="72" t="str">
        <f>IF(B30="","",基本データ入力シート!$B$18)</f>
        <v/>
      </c>
      <c r="D30" s="109"/>
      <c r="E30" s="111"/>
      <c r="F30" s="109"/>
    </row>
    <row r="31" spans="1:6" ht="19.5" customHeight="1" x14ac:dyDescent="0.15">
      <c r="A31" s="69">
        <v>25</v>
      </c>
      <c r="B31" s="109"/>
      <c r="C31" s="72" t="str">
        <f>IF(B31="","",基本データ入力シート!$B$18)</f>
        <v/>
      </c>
      <c r="D31" s="109"/>
      <c r="E31" s="111"/>
      <c r="F31" s="109"/>
    </row>
    <row r="32" spans="1:6" x14ac:dyDescent="0.15">
      <c r="A32" s="64"/>
      <c r="B32" s="64"/>
      <c r="C32" s="64"/>
      <c r="D32" s="64"/>
      <c r="E32" s="64"/>
      <c r="F32" s="64"/>
    </row>
    <row r="33" spans="1:7" ht="21.75" customHeight="1" x14ac:dyDescent="0.15">
      <c r="A33" s="65"/>
      <c r="B33" s="66" t="s">
        <v>57</v>
      </c>
      <c r="C33" s="346">
        <f>基本データ入力シート!$B$19</f>
        <v>0</v>
      </c>
      <c r="D33" s="346"/>
      <c r="E33" s="346"/>
      <c r="F33" s="65" t="s">
        <v>67</v>
      </c>
      <c r="G33" s="59"/>
    </row>
    <row r="34" spans="1:7" ht="21.75" customHeight="1" x14ac:dyDescent="0.15">
      <c r="A34" s="67"/>
      <c r="B34" s="67" t="s">
        <v>58</v>
      </c>
      <c r="C34" s="67"/>
      <c r="D34" s="67"/>
      <c r="E34" s="67"/>
      <c r="F34" s="67"/>
      <c r="G34" s="59"/>
    </row>
    <row r="35" spans="1:7" ht="21.75" customHeight="1" x14ac:dyDescent="0.15">
      <c r="A35" s="67"/>
      <c r="B35" s="67"/>
      <c r="C35" s="67"/>
      <c r="D35" s="67"/>
      <c r="E35" s="67"/>
      <c r="F35" s="67"/>
      <c r="G35" s="59"/>
    </row>
    <row r="36" spans="1:7" ht="21.75" customHeight="1" x14ac:dyDescent="0.15">
      <c r="B36" s="61" t="s">
        <v>77</v>
      </c>
      <c r="C36" s="58"/>
      <c r="D36" s="58"/>
      <c r="E36" s="58"/>
      <c r="F36" s="77">
        <f>A5+A48</f>
        <v>0</v>
      </c>
      <c r="G36" s="59"/>
    </row>
    <row r="37" spans="1:7" ht="21.75" customHeight="1" x14ac:dyDescent="0.15">
      <c r="A37" s="68"/>
      <c r="B37" s="67"/>
      <c r="C37" s="67"/>
      <c r="D37" s="67"/>
      <c r="E37" s="67"/>
      <c r="F37" s="67"/>
      <c r="G37" s="59"/>
    </row>
    <row r="38" spans="1:7" ht="21.75" customHeight="1" x14ac:dyDescent="0.15">
      <c r="A38" s="347" t="s">
        <v>59</v>
      </c>
      <c r="B38" s="347"/>
      <c r="C38" s="348">
        <f>基本データ入力シート!$B$17</f>
        <v>0</v>
      </c>
      <c r="D38" s="349"/>
      <c r="E38" s="349"/>
      <c r="F38" s="350"/>
      <c r="G38" s="60"/>
    </row>
    <row r="39" spans="1:7" ht="21.75" customHeight="1" x14ac:dyDescent="0.15">
      <c r="A39" s="338" t="s">
        <v>60</v>
      </c>
      <c r="B39" s="338"/>
      <c r="C39" s="339">
        <f>基本データ入力シート!$B$20</f>
        <v>0</v>
      </c>
      <c r="D39" s="339"/>
      <c r="E39" s="340"/>
      <c r="F39" s="70"/>
      <c r="G39" s="59"/>
    </row>
    <row r="40" spans="1:7" ht="21.75" customHeight="1" x14ac:dyDescent="0.15">
      <c r="A40" s="338" t="s">
        <v>61</v>
      </c>
      <c r="B40" s="338"/>
      <c r="C40" s="341">
        <f>基本データ入力シート!$B$26</f>
        <v>0</v>
      </c>
      <c r="D40" s="341"/>
      <c r="E40" s="341"/>
      <c r="F40" s="341"/>
      <c r="G40" s="59"/>
    </row>
    <row r="41" spans="1:7" ht="21.75" customHeight="1" x14ac:dyDescent="0.15">
      <c r="A41" s="338" t="s">
        <v>62</v>
      </c>
      <c r="B41" s="338"/>
      <c r="C41" s="341">
        <f>基本データ入力シート!$B$27</f>
        <v>0</v>
      </c>
      <c r="D41" s="341"/>
      <c r="E41" s="341"/>
      <c r="F41" s="341"/>
      <c r="G41" s="59"/>
    </row>
    <row r="42" spans="1:7" ht="21.75" customHeight="1" x14ac:dyDescent="0.15">
      <c r="A42" s="338" t="s">
        <v>63</v>
      </c>
      <c r="B42" s="338"/>
      <c r="C42" s="341">
        <f>基本データ入力シート!$B$28</f>
        <v>0</v>
      </c>
      <c r="D42" s="341"/>
      <c r="E42" s="341"/>
      <c r="F42" s="341"/>
      <c r="G42" s="59"/>
    </row>
    <row r="44" spans="1:7" ht="13.5" customHeight="1" x14ac:dyDescent="0.15">
      <c r="B44" s="351" t="s">
        <v>49</v>
      </c>
      <c r="C44" s="353" t="str">
        <f>基本データ入力シート!$B$2</f>
        <v>令和４年度第７４回滋賀県総合バドミントン選手権ジュニアの部</v>
      </c>
      <c r="D44" s="354"/>
      <c r="E44" s="354"/>
      <c r="F44" s="355"/>
    </row>
    <row r="45" spans="1:7" ht="13.5" customHeight="1" x14ac:dyDescent="0.15">
      <c r="B45" s="352"/>
      <c r="C45" s="356"/>
      <c r="D45" s="357"/>
      <c r="E45" s="357"/>
      <c r="F45" s="358"/>
    </row>
    <row r="46" spans="1:7" ht="13.5" customHeight="1" x14ac:dyDescent="0.15">
      <c r="B46" s="55"/>
      <c r="C46" s="55"/>
      <c r="D46" s="55"/>
      <c r="E46" s="56"/>
    </row>
    <row r="47" spans="1:7" ht="21.75" customHeight="1" x14ac:dyDescent="0.15">
      <c r="A47" s="62" t="s">
        <v>51</v>
      </c>
      <c r="B47" s="359" t="str">
        <f>B4</f>
        <v>ジュニア：女子シングルスＢ</v>
      </c>
      <c r="C47" s="360"/>
      <c r="D47" s="361"/>
      <c r="E47" s="57"/>
      <c r="F47" s="63" t="s">
        <v>75</v>
      </c>
      <c r="G47" s="59"/>
    </row>
    <row r="48" spans="1:7" ht="21.75" customHeight="1" x14ac:dyDescent="0.15">
      <c r="A48" s="73">
        <f>COUNTA(B50:B74)</f>
        <v>0</v>
      </c>
    </row>
    <row r="49" spans="1:6" ht="19.5" customHeight="1" x14ac:dyDescent="0.15">
      <c r="A49" s="71" t="s">
        <v>52</v>
      </c>
      <c r="B49" s="71" t="s">
        <v>53</v>
      </c>
      <c r="C49" s="71" t="s">
        <v>68</v>
      </c>
      <c r="D49" s="71" t="s">
        <v>54</v>
      </c>
      <c r="E49" s="188" t="s">
        <v>144</v>
      </c>
      <c r="F49" s="71" t="s">
        <v>56</v>
      </c>
    </row>
    <row r="50" spans="1:6" ht="19.5" customHeight="1" x14ac:dyDescent="0.15">
      <c r="A50" s="69">
        <v>26</v>
      </c>
      <c r="B50" s="109"/>
      <c r="C50" s="72" t="str">
        <f>IF(B50="","",基本データ入力シート!$B$18)</f>
        <v/>
      </c>
      <c r="D50" s="109"/>
      <c r="E50" s="111"/>
      <c r="F50" s="109"/>
    </row>
    <row r="51" spans="1:6" ht="19.5" customHeight="1" x14ac:dyDescent="0.15">
      <c r="A51" s="69">
        <v>27</v>
      </c>
      <c r="B51" s="109"/>
      <c r="C51" s="72" t="str">
        <f>IF(B51="","",基本データ入力シート!$B$18)</f>
        <v/>
      </c>
      <c r="D51" s="109"/>
      <c r="E51" s="111"/>
      <c r="F51" s="109"/>
    </row>
    <row r="52" spans="1:6" ht="19.5" customHeight="1" x14ac:dyDescent="0.15">
      <c r="A52" s="69">
        <v>28</v>
      </c>
      <c r="B52" s="109"/>
      <c r="C52" s="72" t="str">
        <f>IF(B52="","",基本データ入力シート!$B$18)</f>
        <v/>
      </c>
      <c r="D52" s="109"/>
      <c r="E52" s="111"/>
      <c r="F52" s="109"/>
    </row>
    <row r="53" spans="1:6" ht="19.5" customHeight="1" x14ac:dyDescent="0.15">
      <c r="A53" s="69">
        <v>29</v>
      </c>
      <c r="B53" s="109"/>
      <c r="C53" s="72" t="str">
        <f>IF(B53="","",基本データ入力シート!$B$18)</f>
        <v/>
      </c>
      <c r="D53" s="109"/>
      <c r="E53" s="111"/>
      <c r="F53" s="109"/>
    </row>
    <row r="54" spans="1:6" ht="19.5" customHeight="1" x14ac:dyDescent="0.15">
      <c r="A54" s="69">
        <v>30</v>
      </c>
      <c r="B54" s="109"/>
      <c r="C54" s="72" t="str">
        <f>IF(B54="","",基本データ入力シート!$B$18)</f>
        <v/>
      </c>
      <c r="D54" s="109"/>
      <c r="E54" s="111"/>
      <c r="F54" s="109"/>
    </row>
    <row r="55" spans="1:6" ht="19.5" customHeight="1" x14ac:dyDescent="0.15">
      <c r="A55" s="69">
        <v>31</v>
      </c>
      <c r="B55" s="109"/>
      <c r="C55" s="72" t="str">
        <f>IF(B55="","",基本データ入力シート!$B$18)</f>
        <v/>
      </c>
      <c r="D55" s="109"/>
      <c r="E55" s="111"/>
      <c r="F55" s="109"/>
    </row>
    <row r="56" spans="1:6" ht="19.5" customHeight="1" x14ac:dyDescent="0.15">
      <c r="A56" s="69">
        <v>32</v>
      </c>
      <c r="B56" s="109"/>
      <c r="C56" s="72" t="str">
        <f>IF(B56="","",基本データ入力シート!$B$18)</f>
        <v/>
      </c>
      <c r="D56" s="109"/>
      <c r="E56" s="111"/>
      <c r="F56" s="109"/>
    </row>
    <row r="57" spans="1:6" ht="19.5" customHeight="1" x14ac:dyDescent="0.15">
      <c r="A57" s="69">
        <v>33</v>
      </c>
      <c r="B57" s="109"/>
      <c r="C57" s="72" t="str">
        <f>IF(B57="","",基本データ入力シート!$B$18)</f>
        <v/>
      </c>
      <c r="D57" s="109"/>
      <c r="E57" s="111"/>
      <c r="F57" s="109"/>
    </row>
    <row r="58" spans="1:6" ht="19.5" customHeight="1" x14ac:dyDescent="0.15">
      <c r="A58" s="69">
        <v>34</v>
      </c>
      <c r="B58" s="109"/>
      <c r="C58" s="72" t="str">
        <f>IF(B58="","",基本データ入力シート!$B$18)</f>
        <v/>
      </c>
      <c r="D58" s="109"/>
      <c r="E58" s="111"/>
      <c r="F58" s="109"/>
    </row>
    <row r="59" spans="1:6" ht="19.5" customHeight="1" x14ac:dyDescent="0.15">
      <c r="A59" s="69">
        <v>35</v>
      </c>
      <c r="B59" s="109"/>
      <c r="C59" s="72" t="str">
        <f>IF(B59="","",基本データ入力シート!$B$18)</f>
        <v/>
      </c>
      <c r="D59" s="109"/>
      <c r="E59" s="111"/>
      <c r="F59" s="109"/>
    </row>
    <row r="60" spans="1:6" ht="19.5" customHeight="1" x14ac:dyDescent="0.15">
      <c r="A60" s="69">
        <v>36</v>
      </c>
      <c r="B60" s="109"/>
      <c r="C60" s="72" t="str">
        <f>IF(B60="","",基本データ入力シート!$B$18)</f>
        <v/>
      </c>
      <c r="D60" s="109"/>
      <c r="E60" s="111"/>
      <c r="F60" s="109"/>
    </row>
    <row r="61" spans="1:6" ht="19.5" customHeight="1" x14ac:dyDescent="0.15">
      <c r="A61" s="69">
        <v>37</v>
      </c>
      <c r="B61" s="109"/>
      <c r="C61" s="72" t="str">
        <f>IF(B61="","",基本データ入力シート!$B$18)</f>
        <v/>
      </c>
      <c r="D61" s="109"/>
      <c r="E61" s="111"/>
      <c r="F61" s="109"/>
    </row>
    <row r="62" spans="1:6" ht="19.5" customHeight="1" x14ac:dyDescent="0.15">
      <c r="A62" s="69">
        <v>38</v>
      </c>
      <c r="B62" s="109"/>
      <c r="C62" s="72" t="str">
        <f>IF(B62="","",基本データ入力シート!$B$18)</f>
        <v/>
      </c>
      <c r="D62" s="109"/>
      <c r="E62" s="111"/>
      <c r="F62" s="109"/>
    </row>
    <row r="63" spans="1:6" ht="19.5" customHeight="1" x14ac:dyDescent="0.15">
      <c r="A63" s="69">
        <v>39</v>
      </c>
      <c r="B63" s="109"/>
      <c r="C63" s="72" t="str">
        <f>IF(B63="","",基本データ入力シート!$B$18)</f>
        <v/>
      </c>
      <c r="D63" s="109"/>
      <c r="E63" s="111"/>
      <c r="F63" s="109"/>
    </row>
    <row r="64" spans="1:6" ht="19.5" customHeight="1" x14ac:dyDescent="0.15">
      <c r="A64" s="69">
        <v>40</v>
      </c>
      <c r="B64" s="109"/>
      <c r="C64" s="72" t="str">
        <f>IF(B64="","",基本データ入力シート!$B$18)</f>
        <v/>
      </c>
      <c r="D64" s="109"/>
      <c r="E64" s="111"/>
      <c r="F64" s="109"/>
    </row>
    <row r="65" spans="1:7" ht="19.5" customHeight="1" x14ac:dyDescent="0.15">
      <c r="A65" s="69">
        <v>41</v>
      </c>
      <c r="B65" s="109"/>
      <c r="C65" s="72" t="str">
        <f>IF(B65="","",基本データ入力シート!$B$18)</f>
        <v/>
      </c>
      <c r="D65" s="109"/>
      <c r="E65" s="111"/>
      <c r="F65" s="109"/>
    </row>
    <row r="66" spans="1:7" ht="19.5" customHeight="1" x14ac:dyDescent="0.15">
      <c r="A66" s="69">
        <v>42</v>
      </c>
      <c r="B66" s="109"/>
      <c r="C66" s="72" t="str">
        <f>IF(B66="","",基本データ入力シート!$B$18)</f>
        <v/>
      </c>
      <c r="D66" s="109"/>
      <c r="E66" s="111"/>
      <c r="F66" s="109"/>
    </row>
    <row r="67" spans="1:7" ht="19.5" customHeight="1" x14ac:dyDescent="0.15">
      <c r="A67" s="69">
        <v>43</v>
      </c>
      <c r="B67" s="109"/>
      <c r="C67" s="72" t="str">
        <f>IF(B67="","",基本データ入力シート!$B$18)</f>
        <v/>
      </c>
      <c r="D67" s="109"/>
      <c r="E67" s="111"/>
      <c r="F67" s="109"/>
    </row>
    <row r="68" spans="1:7" ht="19.5" customHeight="1" x14ac:dyDescent="0.15">
      <c r="A68" s="69">
        <v>44</v>
      </c>
      <c r="B68" s="109"/>
      <c r="C68" s="72" t="str">
        <f>IF(B68="","",基本データ入力シート!$B$18)</f>
        <v/>
      </c>
      <c r="D68" s="109"/>
      <c r="E68" s="111"/>
      <c r="F68" s="109"/>
    </row>
    <row r="69" spans="1:7" ht="19.5" customHeight="1" x14ac:dyDescent="0.15">
      <c r="A69" s="69">
        <v>45</v>
      </c>
      <c r="B69" s="109"/>
      <c r="C69" s="72" t="str">
        <f>IF(B69="","",基本データ入力シート!$B$18)</f>
        <v/>
      </c>
      <c r="D69" s="109"/>
      <c r="E69" s="111"/>
      <c r="F69" s="109"/>
    </row>
    <row r="70" spans="1:7" ht="19.5" customHeight="1" x14ac:dyDescent="0.15">
      <c r="A70" s="69">
        <v>46</v>
      </c>
      <c r="B70" s="109"/>
      <c r="C70" s="72" t="str">
        <f>IF(B70="","",基本データ入力シート!$B$18)</f>
        <v/>
      </c>
      <c r="D70" s="109"/>
      <c r="E70" s="111"/>
      <c r="F70" s="109"/>
    </row>
    <row r="71" spans="1:7" ht="19.5" customHeight="1" x14ac:dyDescent="0.15">
      <c r="A71" s="69">
        <v>47</v>
      </c>
      <c r="B71" s="109"/>
      <c r="C71" s="72" t="str">
        <f>IF(B71="","",基本データ入力シート!$B$18)</f>
        <v/>
      </c>
      <c r="D71" s="109"/>
      <c r="E71" s="111"/>
      <c r="F71" s="109"/>
    </row>
    <row r="72" spans="1:7" ht="19.5" customHeight="1" x14ac:dyDescent="0.15">
      <c r="A72" s="69">
        <v>48</v>
      </c>
      <c r="B72" s="109"/>
      <c r="C72" s="72" t="str">
        <f>IF(B72="","",基本データ入力シート!$B$18)</f>
        <v/>
      </c>
      <c r="D72" s="109"/>
      <c r="E72" s="111"/>
      <c r="F72" s="109"/>
    </row>
    <row r="73" spans="1:7" ht="19.5" customHeight="1" x14ac:dyDescent="0.15">
      <c r="A73" s="69">
        <v>49</v>
      </c>
      <c r="B73" s="109"/>
      <c r="C73" s="72" t="str">
        <f>IF(B73="","",基本データ入力シート!$B$18)</f>
        <v/>
      </c>
      <c r="D73" s="109"/>
      <c r="E73" s="111"/>
      <c r="F73" s="109"/>
    </row>
    <row r="74" spans="1:7" ht="19.5" customHeight="1" x14ac:dyDescent="0.15">
      <c r="A74" s="69"/>
      <c r="B74" s="109"/>
      <c r="C74" s="72" t="str">
        <f>IF(B74="","",基本データ入力シート!$B$18)</f>
        <v/>
      </c>
      <c r="D74" s="109"/>
      <c r="E74" s="111"/>
      <c r="F74" s="109"/>
    </row>
    <row r="75" spans="1:7" x14ac:dyDescent="0.15">
      <c r="A75" s="64"/>
      <c r="B75" s="64"/>
      <c r="C75" s="64"/>
      <c r="D75" s="64"/>
      <c r="E75" s="64"/>
      <c r="F75" s="64"/>
    </row>
    <row r="76" spans="1:7" ht="21.75" customHeight="1" x14ac:dyDescent="0.15">
      <c r="A76" s="65"/>
      <c r="B76" s="66" t="s">
        <v>57</v>
      </c>
      <c r="C76" s="346">
        <f>基本データ入力シート!$B$19</f>
        <v>0</v>
      </c>
      <c r="D76" s="346"/>
      <c r="E76" s="346"/>
      <c r="F76" s="65" t="s">
        <v>67</v>
      </c>
      <c r="G76" s="59"/>
    </row>
    <row r="77" spans="1:7" ht="21.75" customHeight="1" x14ac:dyDescent="0.15">
      <c r="A77" s="67"/>
      <c r="B77" s="67" t="s">
        <v>58</v>
      </c>
      <c r="C77" s="67"/>
      <c r="D77" s="67"/>
      <c r="E77" s="67"/>
      <c r="F77" s="67"/>
      <c r="G77" s="59"/>
    </row>
    <row r="78" spans="1:7" ht="21.75" customHeight="1" x14ac:dyDescent="0.15">
      <c r="A78" s="67"/>
      <c r="B78" s="67"/>
      <c r="C78" s="67"/>
      <c r="D78" s="67"/>
      <c r="E78" s="67"/>
      <c r="F78" s="67"/>
      <c r="G78" s="59"/>
    </row>
    <row r="79" spans="1:7" ht="21.75" customHeight="1" x14ac:dyDescent="0.15">
      <c r="B79" s="61" t="s">
        <v>77</v>
      </c>
      <c r="C79" s="58"/>
      <c r="D79" s="58"/>
      <c r="E79" s="58"/>
      <c r="G79" s="59"/>
    </row>
    <row r="80" spans="1:7" ht="21.75" customHeight="1" x14ac:dyDescent="0.15">
      <c r="A80" s="68"/>
      <c r="B80" s="67"/>
      <c r="C80" s="67"/>
      <c r="D80" s="67"/>
      <c r="E80" s="67"/>
      <c r="F80" s="67"/>
      <c r="G80" s="59"/>
    </row>
    <row r="81" spans="1:7" ht="21.75" customHeight="1" x14ac:dyDescent="0.15">
      <c r="A81" s="347" t="s">
        <v>59</v>
      </c>
      <c r="B81" s="347"/>
      <c r="C81" s="348">
        <f>基本データ入力シート!$B$17</f>
        <v>0</v>
      </c>
      <c r="D81" s="349"/>
      <c r="E81" s="349"/>
      <c r="F81" s="350"/>
      <c r="G81" s="60"/>
    </row>
    <row r="82" spans="1:7" ht="21.75" customHeight="1" x14ac:dyDescent="0.15">
      <c r="A82" s="338" t="s">
        <v>60</v>
      </c>
      <c r="B82" s="338"/>
      <c r="C82" s="339">
        <f>基本データ入力シート!$B$20</f>
        <v>0</v>
      </c>
      <c r="D82" s="339"/>
      <c r="E82" s="340"/>
      <c r="F82" s="70"/>
      <c r="G82" s="59"/>
    </row>
    <row r="83" spans="1:7" ht="21.75" customHeight="1" x14ac:dyDescent="0.15">
      <c r="A83" s="338" t="s">
        <v>61</v>
      </c>
      <c r="B83" s="338"/>
      <c r="C83" s="341">
        <f>基本データ入力シート!$B$26</f>
        <v>0</v>
      </c>
      <c r="D83" s="341"/>
      <c r="E83" s="341"/>
      <c r="F83" s="341"/>
      <c r="G83" s="59"/>
    </row>
    <row r="84" spans="1:7" ht="21.75" customHeight="1" x14ac:dyDescent="0.15">
      <c r="A84" s="338" t="s">
        <v>62</v>
      </c>
      <c r="B84" s="338"/>
      <c r="C84" s="341">
        <f>基本データ入力シート!$B$27</f>
        <v>0</v>
      </c>
      <c r="D84" s="341"/>
      <c r="E84" s="341"/>
      <c r="F84" s="341"/>
      <c r="G84" s="59"/>
    </row>
    <row r="85" spans="1:7" ht="21.75" customHeight="1" x14ac:dyDescent="0.15">
      <c r="A85" s="338" t="s">
        <v>63</v>
      </c>
      <c r="B85" s="338"/>
      <c r="C85" s="341">
        <f>基本データ入力シート!$B$28</f>
        <v>0</v>
      </c>
      <c r="D85" s="341"/>
      <c r="E85" s="341"/>
      <c r="F85" s="341"/>
      <c r="G85" s="59"/>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43" priority="7" operator="equal">
      <formula>0</formula>
    </cfRule>
  </conditionalFormatting>
  <conditionalFormatting sqref="D13:D31">
    <cfRule type="cellIs" dxfId="342" priority="6" operator="equal">
      <formula>0</formula>
    </cfRule>
  </conditionalFormatting>
  <conditionalFormatting sqref="E50:F74">
    <cfRule type="cellIs" dxfId="341" priority="5" operator="equal">
      <formula>0</formula>
    </cfRule>
  </conditionalFormatting>
  <conditionalFormatting sqref="D50:D74">
    <cfRule type="cellIs" dxfId="340" priority="4" operator="equal">
      <formula>0</formula>
    </cfRule>
  </conditionalFormatting>
  <conditionalFormatting sqref="B50:B74">
    <cfRule type="cellIs" dxfId="339" priority="3" operator="equal">
      <formula>0</formula>
    </cfRule>
  </conditionalFormatting>
  <conditionalFormatting sqref="B7:B31">
    <cfRule type="cellIs" dxfId="338" priority="2" operator="equal">
      <formula>0</formula>
    </cfRule>
  </conditionalFormatting>
  <conditionalFormatting sqref="D7:D12">
    <cfRule type="cellIs" dxfId="337"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FF00FF"/>
  </sheetPr>
  <dimension ref="A1:G85"/>
  <sheetViews>
    <sheetView showZeros="0" workbookViewId="0">
      <selection activeCell="B7" sqref="B7:B8"/>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7" ht="13.5" customHeight="1" x14ac:dyDescent="0.15">
      <c r="B1" s="351" t="s">
        <v>49</v>
      </c>
      <c r="C1" s="362" t="str">
        <f>基本データ入力シート!$B$2</f>
        <v>令和４年度第７４回滋賀県総合バドミントン選手権ジュニアの部</v>
      </c>
      <c r="D1" s="363"/>
      <c r="E1" s="363"/>
      <c r="F1" s="364"/>
    </row>
    <row r="2" spans="1:7" ht="13.5" customHeight="1" x14ac:dyDescent="0.15">
      <c r="B2" s="352"/>
      <c r="C2" s="365"/>
      <c r="D2" s="366"/>
      <c r="E2" s="366"/>
      <c r="F2" s="367"/>
    </row>
    <row r="3" spans="1:7" ht="13.5" customHeight="1" x14ac:dyDescent="0.15">
      <c r="B3" s="55"/>
      <c r="C3" s="55"/>
      <c r="D3" s="55"/>
      <c r="E3" s="56"/>
    </row>
    <row r="4" spans="1:7" ht="21.75" customHeight="1" x14ac:dyDescent="0.15">
      <c r="A4" s="62" t="s">
        <v>51</v>
      </c>
      <c r="B4" s="359" t="s">
        <v>158</v>
      </c>
      <c r="C4" s="360"/>
      <c r="D4" s="361"/>
      <c r="F4" s="63" t="s">
        <v>76</v>
      </c>
      <c r="G4" s="59"/>
    </row>
    <row r="5" spans="1:7" ht="21.75" customHeight="1" x14ac:dyDescent="0.15">
      <c r="A5" s="73">
        <f>COUNTA(B7:B31)</f>
        <v>0</v>
      </c>
    </row>
    <row r="6" spans="1:7" ht="19.5" customHeight="1" x14ac:dyDescent="0.15">
      <c r="A6" s="71" t="s">
        <v>52</v>
      </c>
      <c r="B6" s="71" t="s">
        <v>53</v>
      </c>
      <c r="C6" s="71" t="s">
        <v>68</v>
      </c>
      <c r="D6" s="71" t="s">
        <v>54</v>
      </c>
      <c r="E6" s="188" t="s">
        <v>144</v>
      </c>
      <c r="F6" s="71" t="s">
        <v>56</v>
      </c>
    </row>
    <row r="7" spans="1:7" ht="18.75" x14ac:dyDescent="0.15">
      <c r="A7" s="69">
        <v>1</v>
      </c>
      <c r="B7" s="209"/>
      <c r="C7" s="72" t="str">
        <f>IF(B7="","",基本データ入力シート!$B$18)</f>
        <v/>
      </c>
      <c r="D7" s="209"/>
      <c r="E7" s="111"/>
      <c r="F7" s="109"/>
    </row>
    <row r="8" spans="1:7" ht="19.5" customHeight="1" x14ac:dyDescent="0.15">
      <c r="A8" s="69">
        <v>2</v>
      </c>
      <c r="B8" s="209"/>
      <c r="C8" s="72" t="str">
        <f>IF(B8="","",基本データ入力シート!$B$18)</f>
        <v/>
      </c>
      <c r="D8" s="209"/>
      <c r="E8" s="111"/>
      <c r="F8" s="109"/>
    </row>
    <row r="9" spans="1:7" ht="19.5" customHeight="1" x14ac:dyDescent="0.15">
      <c r="A9" s="69">
        <v>3</v>
      </c>
      <c r="B9" s="209"/>
      <c r="C9" s="72" t="str">
        <f>IF(B9="","",基本データ入力シート!$B$18)</f>
        <v/>
      </c>
      <c r="D9" s="209"/>
      <c r="E9" s="111"/>
      <c r="F9" s="109"/>
    </row>
    <row r="10" spans="1:7" ht="19.5" customHeight="1" x14ac:dyDescent="0.15">
      <c r="A10" s="69">
        <v>4</v>
      </c>
      <c r="B10" s="209"/>
      <c r="C10" s="72" t="str">
        <f>IF(B10="","",基本データ入力シート!$B$18)</f>
        <v/>
      </c>
      <c r="D10" s="209"/>
      <c r="E10" s="111"/>
      <c r="F10" s="109"/>
    </row>
    <row r="11" spans="1:7" ht="19.5" customHeight="1" x14ac:dyDescent="0.15">
      <c r="A11" s="69">
        <v>5</v>
      </c>
      <c r="B11" s="209"/>
      <c r="C11" s="72" t="str">
        <f>IF(B11="","",基本データ入力シート!$B$18)</f>
        <v/>
      </c>
      <c r="D11" s="209"/>
      <c r="E11" s="111"/>
      <c r="F11" s="207"/>
    </row>
    <row r="12" spans="1:7" ht="19.5" customHeight="1" x14ac:dyDescent="0.15">
      <c r="A12" s="69">
        <v>6</v>
      </c>
      <c r="B12" s="207"/>
      <c r="C12" s="72" t="str">
        <f>IF(B12="","",基本データ入力シート!$B$18)</f>
        <v/>
      </c>
      <c r="D12" s="207"/>
      <c r="E12" s="111"/>
      <c r="F12" s="207"/>
    </row>
    <row r="13" spans="1:7" ht="19.5" customHeight="1" x14ac:dyDescent="0.15">
      <c r="A13" s="69">
        <v>7</v>
      </c>
      <c r="B13" s="207"/>
      <c r="C13" s="72" t="str">
        <f>IF(B13="","",基本データ入力シート!$B$18)</f>
        <v/>
      </c>
      <c r="D13" s="207"/>
      <c r="E13" s="111"/>
      <c r="F13" s="207"/>
    </row>
    <row r="14" spans="1:7" ht="19.5" customHeight="1" x14ac:dyDescent="0.15">
      <c r="A14" s="69">
        <v>8</v>
      </c>
      <c r="B14" s="109"/>
      <c r="C14" s="72" t="str">
        <f>IF(B14="","",基本データ入力シート!$B$18)</f>
        <v/>
      </c>
      <c r="D14" s="109"/>
      <c r="E14" s="111"/>
      <c r="F14" s="109"/>
    </row>
    <row r="15" spans="1:7" ht="19.5" customHeight="1" x14ac:dyDescent="0.15">
      <c r="A15" s="69">
        <v>9</v>
      </c>
      <c r="B15" s="207"/>
      <c r="C15" s="72" t="str">
        <f>IF(B15="","",基本データ入力シート!$B$18)</f>
        <v/>
      </c>
      <c r="D15" s="207"/>
      <c r="E15" s="111"/>
      <c r="F15" s="207"/>
    </row>
    <row r="16" spans="1:7" ht="19.5" customHeight="1" x14ac:dyDescent="0.15">
      <c r="A16" s="69">
        <v>10</v>
      </c>
      <c r="B16" s="109"/>
      <c r="C16" s="72" t="str">
        <f>IF(B16="","",基本データ入力シート!$B$18)</f>
        <v/>
      </c>
      <c r="D16" s="109"/>
      <c r="E16" s="111"/>
      <c r="F16" s="109"/>
    </row>
    <row r="17" spans="1:6" ht="19.5" customHeight="1" x14ac:dyDescent="0.15">
      <c r="A17" s="69">
        <v>11</v>
      </c>
      <c r="B17" s="109"/>
      <c r="C17" s="72" t="str">
        <f>IF(B17="","",基本データ入力シート!$B$18)</f>
        <v/>
      </c>
      <c r="D17" s="109"/>
      <c r="E17" s="111"/>
      <c r="F17" s="109"/>
    </row>
    <row r="18" spans="1:6" ht="19.5" customHeight="1" x14ac:dyDescent="0.15">
      <c r="A18" s="69">
        <v>12</v>
      </c>
      <c r="B18" s="109"/>
      <c r="C18" s="72" t="str">
        <f>IF(B18="","",基本データ入力シート!$B$18)</f>
        <v/>
      </c>
      <c r="D18" s="109"/>
      <c r="E18" s="111"/>
      <c r="F18" s="109"/>
    </row>
    <row r="19" spans="1:6" ht="19.5" customHeight="1" x14ac:dyDescent="0.15">
      <c r="A19" s="69">
        <v>13</v>
      </c>
      <c r="B19" s="109"/>
      <c r="C19" s="72" t="str">
        <f>IF(B19="","",基本データ入力シート!$B$18)</f>
        <v/>
      </c>
      <c r="D19" s="109"/>
      <c r="E19" s="111"/>
      <c r="F19" s="109"/>
    </row>
    <row r="20" spans="1:6" ht="19.5" customHeight="1" x14ac:dyDescent="0.15">
      <c r="A20" s="69">
        <v>14</v>
      </c>
      <c r="B20" s="109"/>
      <c r="C20" s="72" t="str">
        <f>IF(B20="","",基本データ入力シート!$B$18)</f>
        <v/>
      </c>
      <c r="D20" s="109"/>
      <c r="E20" s="111"/>
      <c r="F20" s="109"/>
    </row>
    <row r="21" spans="1:6" ht="19.5" customHeight="1" x14ac:dyDescent="0.15">
      <c r="A21" s="69">
        <v>15</v>
      </c>
      <c r="B21" s="109"/>
      <c r="C21" s="72" t="str">
        <f>IF(B21="","",基本データ入力シート!$B$18)</f>
        <v/>
      </c>
      <c r="D21" s="109"/>
      <c r="E21" s="111"/>
      <c r="F21" s="109"/>
    </row>
    <row r="22" spans="1:6" ht="19.5" customHeight="1" x14ac:dyDescent="0.15">
      <c r="A22" s="69">
        <v>16</v>
      </c>
      <c r="B22" s="109"/>
      <c r="C22" s="72" t="str">
        <f>IF(B22="","",基本データ入力シート!$B$18)</f>
        <v/>
      </c>
      <c r="D22" s="109"/>
      <c r="E22" s="111"/>
      <c r="F22" s="109"/>
    </row>
    <row r="23" spans="1:6" ht="19.5" customHeight="1" x14ac:dyDescent="0.15">
      <c r="A23" s="69">
        <v>17</v>
      </c>
      <c r="B23" s="109"/>
      <c r="C23" s="72" t="str">
        <f>IF(B23="","",基本データ入力シート!$B$18)</f>
        <v/>
      </c>
      <c r="D23" s="109"/>
      <c r="E23" s="111"/>
      <c r="F23" s="109"/>
    </row>
    <row r="24" spans="1:6" ht="19.5" customHeight="1" x14ac:dyDescent="0.15">
      <c r="A24" s="69">
        <v>18</v>
      </c>
      <c r="B24" s="109"/>
      <c r="C24" s="72" t="str">
        <f>IF(B24="","",基本データ入力シート!$B$18)</f>
        <v/>
      </c>
      <c r="D24" s="109"/>
      <c r="E24" s="111"/>
      <c r="F24" s="109"/>
    </row>
    <row r="25" spans="1:6" ht="19.5" customHeight="1" x14ac:dyDescent="0.15">
      <c r="A25" s="69">
        <v>19</v>
      </c>
      <c r="B25" s="109"/>
      <c r="C25" s="72" t="str">
        <f>IF(B25="","",基本データ入力シート!$B$18)</f>
        <v/>
      </c>
      <c r="D25" s="109"/>
      <c r="E25" s="111"/>
      <c r="F25" s="109"/>
    </row>
    <row r="26" spans="1:6" ht="19.5" customHeight="1" x14ac:dyDescent="0.15">
      <c r="A26" s="69">
        <v>20</v>
      </c>
      <c r="B26" s="109"/>
      <c r="C26" s="72" t="str">
        <f>IF(B26="","",基本データ入力シート!$B$18)</f>
        <v/>
      </c>
      <c r="D26" s="109"/>
      <c r="E26" s="111"/>
      <c r="F26" s="109"/>
    </row>
    <row r="27" spans="1:6" ht="19.5" customHeight="1" x14ac:dyDescent="0.15">
      <c r="A27" s="69">
        <v>21</v>
      </c>
      <c r="B27" s="109"/>
      <c r="C27" s="72" t="str">
        <f>IF(B27="","",基本データ入力シート!$B$18)</f>
        <v/>
      </c>
      <c r="D27" s="109"/>
      <c r="E27" s="111"/>
      <c r="F27" s="109"/>
    </row>
    <row r="28" spans="1:6" ht="19.5" customHeight="1" x14ac:dyDescent="0.15">
      <c r="A28" s="69">
        <v>22</v>
      </c>
      <c r="B28" s="109"/>
      <c r="C28" s="72" t="str">
        <f>IF(B28="","",基本データ入力シート!$B$18)</f>
        <v/>
      </c>
      <c r="D28" s="109"/>
      <c r="E28" s="111"/>
      <c r="F28" s="109"/>
    </row>
    <row r="29" spans="1:6" ht="19.5" customHeight="1" x14ac:dyDescent="0.15">
      <c r="A29" s="69">
        <v>23</v>
      </c>
      <c r="B29" s="109"/>
      <c r="C29" s="72" t="str">
        <f>IF(B29="","",基本データ入力シート!$B$18)</f>
        <v/>
      </c>
      <c r="D29" s="109"/>
      <c r="E29" s="111"/>
      <c r="F29" s="109"/>
    </row>
    <row r="30" spans="1:6" ht="19.5" customHeight="1" x14ac:dyDescent="0.15">
      <c r="A30" s="69">
        <v>24</v>
      </c>
      <c r="B30" s="109"/>
      <c r="C30" s="72" t="str">
        <f>IF(B30="","",基本データ入力シート!$B$18)</f>
        <v/>
      </c>
      <c r="D30" s="109"/>
      <c r="E30" s="111"/>
      <c r="F30" s="109"/>
    </row>
    <row r="31" spans="1:6" ht="19.5" customHeight="1" x14ac:dyDescent="0.15">
      <c r="A31" s="69">
        <v>25</v>
      </c>
      <c r="B31" s="109"/>
      <c r="C31" s="72" t="str">
        <f>IF(B31="","",基本データ入力シート!$B$18)</f>
        <v/>
      </c>
      <c r="D31" s="109"/>
      <c r="E31" s="111"/>
      <c r="F31" s="109"/>
    </row>
    <row r="32" spans="1:6" x14ac:dyDescent="0.15">
      <c r="A32" s="64"/>
      <c r="B32" s="64"/>
      <c r="C32" s="64"/>
      <c r="D32" s="64"/>
      <c r="E32" s="64"/>
      <c r="F32" s="64"/>
    </row>
    <row r="33" spans="1:7" ht="21.75" customHeight="1" x14ac:dyDescent="0.15">
      <c r="A33" s="65"/>
      <c r="B33" s="66" t="s">
        <v>57</v>
      </c>
      <c r="C33" s="346">
        <f>基本データ入力シート!$B$19</f>
        <v>0</v>
      </c>
      <c r="D33" s="346"/>
      <c r="E33" s="346"/>
      <c r="F33" s="65" t="s">
        <v>67</v>
      </c>
      <c r="G33" s="59"/>
    </row>
    <row r="34" spans="1:7" ht="21.75" customHeight="1" x14ac:dyDescent="0.15">
      <c r="A34" s="67"/>
      <c r="B34" s="67" t="s">
        <v>58</v>
      </c>
      <c r="C34" s="67"/>
      <c r="D34" s="67"/>
      <c r="E34" s="67"/>
      <c r="F34" s="67"/>
      <c r="G34" s="59"/>
    </row>
    <row r="35" spans="1:7" ht="21.75" customHeight="1" x14ac:dyDescent="0.15">
      <c r="A35" s="67"/>
      <c r="B35" s="67"/>
      <c r="C35" s="67"/>
      <c r="D35" s="67"/>
      <c r="E35" s="67"/>
      <c r="F35" s="67"/>
      <c r="G35" s="59"/>
    </row>
    <row r="36" spans="1:7" ht="21.75" customHeight="1" x14ac:dyDescent="0.15">
      <c r="B36" s="61" t="s">
        <v>77</v>
      </c>
      <c r="C36" s="58"/>
      <c r="D36" s="58"/>
      <c r="E36" s="58"/>
      <c r="F36" s="77">
        <f>A5+A48</f>
        <v>0</v>
      </c>
      <c r="G36" s="59"/>
    </row>
    <row r="37" spans="1:7" ht="21.75" customHeight="1" x14ac:dyDescent="0.15">
      <c r="A37" s="68"/>
      <c r="B37" s="67"/>
      <c r="C37" s="67"/>
      <c r="D37" s="67"/>
      <c r="E37" s="67"/>
      <c r="F37" s="67"/>
      <c r="G37" s="59"/>
    </row>
    <row r="38" spans="1:7" ht="21.75" customHeight="1" x14ac:dyDescent="0.15">
      <c r="A38" s="347" t="s">
        <v>59</v>
      </c>
      <c r="B38" s="347"/>
      <c r="C38" s="348">
        <f>基本データ入力シート!$B$17</f>
        <v>0</v>
      </c>
      <c r="D38" s="349"/>
      <c r="E38" s="349"/>
      <c r="F38" s="350"/>
      <c r="G38" s="60"/>
    </row>
    <row r="39" spans="1:7" ht="21.75" customHeight="1" x14ac:dyDescent="0.15">
      <c r="A39" s="338" t="s">
        <v>60</v>
      </c>
      <c r="B39" s="338"/>
      <c r="C39" s="339">
        <f>基本データ入力シート!$B$20</f>
        <v>0</v>
      </c>
      <c r="D39" s="339"/>
      <c r="E39" s="340"/>
      <c r="F39" s="70"/>
      <c r="G39" s="59"/>
    </row>
    <row r="40" spans="1:7" ht="21.75" customHeight="1" x14ac:dyDescent="0.15">
      <c r="A40" s="338" t="s">
        <v>61</v>
      </c>
      <c r="B40" s="338"/>
      <c r="C40" s="341">
        <f>基本データ入力シート!$B$26</f>
        <v>0</v>
      </c>
      <c r="D40" s="341"/>
      <c r="E40" s="341"/>
      <c r="F40" s="341"/>
      <c r="G40" s="59"/>
    </row>
    <row r="41" spans="1:7" ht="21.75" customHeight="1" x14ac:dyDescent="0.15">
      <c r="A41" s="338" t="s">
        <v>62</v>
      </c>
      <c r="B41" s="338"/>
      <c r="C41" s="341">
        <f>基本データ入力シート!$B$27</f>
        <v>0</v>
      </c>
      <c r="D41" s="341"/>
      <c r="E41" s="341"/>
      <c r="F41" s="341"/>
      <c r="G41" s="59"/>
    </row>
    <row r="42" spans="1:7" ht="21.75" customHeight="1" x14ac:dyDescent="0.15">
      <c r="A42" s="338" t="s">
        <v>63</v>
      </c>
      <c r="B42" s="338"/>
      <c r="C42" s="341">
        <f>基本データ入力シート!$B$28</f>
        <v>0</v>
      </c>
      <c r="D42" s="341"/>
      <c r="E42" s="341"/>
      <c r="F42" s="341"/>
      <c r="G42" s="59"/>
    </row>
    <row r="44" spans="1:7" ht="13.5" customHeight="1" x14ac:dyDescent="0.15">
      <c r="B44" s="351" t="s">
        <v>49</v>
      </c>
      <c r="C44" s="353" t="str">
        <f>基本データ入力シート!$B$2</f>
        <v>令和４年度第７４回滋賀県総合バドミントン選手権ジュニアの部</v>
      </c>
      <c r="D44" s="354"/>
      <c r="E44" s="354"/>
      <c r="F44" s="355"/>
    </row>
    <row r="45" spans="1:7" ht="13.5" customHeight="1" x14ac:dyDescent="0.15">
      <c r="B45" s="352"/>
      <c r="C45" s="356"/>
      <c r="D45" s="357"/>
      <c r="E45" s="357"/>
      <c r="F45" s="358"/>
    </row>
    <row r="46" spans="1:7" ht="13.5" customHeight="1" x14ac:dyDescent="0.15">
      <c r="B46" s="55"/>
      <c r="C46" s="55"/>
      <c r="D46" s="55"/>
      <c r="E46" s="56"/>
    </row>
    <row r="47" spans="1:7" ht="21.75" customHeight="1" x14ac:dyDescent="0.15">
      <c r="A47" s="62" t="s">
        <v>51</v>
      </c>
      <c r="B47" s="359" t="str">
        <f>B4</f>
        <v>ジュニア：女子シングルスＣ</v>
      </c>
      <c r="C47" s="360"/>
      <c r="D47" s="361"/>
      <c r="E47" s="57"/>
      <c r="F47" s="63" t="s">
        <v>75</v>
      </c>
      <c r="G47" s="59"/>
    </row>
    <row r="48" spans="1:7" ht="21.75" customHeight="1" x14ac:dyDescent="0.15">
      <c r="A48" s="73">
        <f>COUNTA(B50:B74)</f>
        <v>0</v>
      </c>
    </row>
    <row r="49" spans="1:6" ht="19.5" customHeight="1" x14ac:dyDescent="0.15">
      <c r="A49" s="71" t="s">
        <v>52</v>
      </c>
      <c r="B49" s="71" t="s">
        <v>53</v>
      </c>
      <c r="C49" s="71" t="s">
        <v>68</v>
      </c>
      <c r="D49" s="71" t="s">
        <v>54</v>
      </c>
      <c r="E49" s="188" t="s">
        <v>144</v>
      </c>
      <c r="F49" s="71" t="s">
        <v>56</v>
      </c>
    </row>
    <row r="50" spans="1:6" ht="19.5" customHeight="1" x14ac:dyDescent="0.15">
      <c r="A50" s="69">
        <v>26</v>
      </c>
      <c r="B50" s="109"/>
      <c r="C50" s="72" t="str">
        <f>IF(B50="","",基本データ入力シート!$B$18)</f>
        <v/>
      </c>
      <c r="D50" s="109"/>
      <c r="E50" s="111"/>
      <c r="F50" s="109"/>
    </row>
    <row r="51" spans="1:6" ht="19.5" customHeight="1" x14ac:dyDescent="0.15">
      <c r="A51" s="69">
        <v>27</v>
      </c>
      <c r="B51" s="109"/>
      <c r="C51" s="72" t="str">
        <f>IF(B51="","",基本データ入力シート!$B$18)</f>
        <v/>
      </c>
      <c r="D51" s="109"/>
      <c r="E51" s="111"/>
      <c r="F51" s="109"/>
    </row>
    <row r="52" spans="1:6" ht="19.5" customHeight="1" x14ac:dyDescent="0.15">
      <c r="A52" s="69">
        <v>28</v>
      </c>
      <c r="B52" s="109"/>
      <c r="C52" s="72" t="str">
        <f>IF(B52="","",基本データ入力シート!$B$18)</f>
        <v/>
      </c>
      <c r="D52" s="109"/>
      <c r="E52" s="111"/>
      <c r="F52" s="109"/>
    </row>
    <row r="53" spans="1:6" ht="19.5" customHeight="1" x14ac:dyDescent="0.15">
      <c r="A53" s="69">
        <v>29</v>
      </c>
      <c r="B53" s="109"/>
      <c r="C53" s="72" t="str">
        <f>IF(B53="","",基本データ入力シート!$B$18)</f>
        <v/>
      </c>
      <c r="D53" s="109"/>
      <c r="E53" s="111"/>
      <c r="F53" s="109"/>
    </row>
    <row r="54" spans="1:6" ht="19.5" customHeight="1" x14ac:dyDescent="0.15">
      <c r="A54" s="69">
        <v>30</v>
      </c>
      <c r="B54" s="109"/>
      <c r="C54" s="72" t="str">
        <f>IF(B54="","",基本データ入力シート!$B$18)</f>
        <v/>
      </c>
      <c r="D54" s="109"/>
      <c r="E54" s="111"/>
      <c r="F54" s="109"/>
    </row>
    <row r="55" spans="1:6" ht="19.5" customHeight="1" x14ac:dyDescent="0.15">
      <c r="A55" s="69">
        <v>31</v>
      </c>
      <c r="B55" s="109"/>
      <c r="C55" s="72" t="str">
        <f>IF(B55="","",基本データ入力シート!$B$18)</f>
        <v/>
      </c>
      <c r="D55" s="109"/>
      <c r="E55" s="111"/>
      <c r="F55" s="109"/>
    </row>
    <row r="56" spans="1:6" ht="19.5" customHeight="1" x14ac:dyDescent="0.15">
      <c r="A56" s="69">
        <v>32</v>
      </c>
      <c r="B56" s="109"/>
      <c r="C56" s="72" t="str">
        <f>IF(B56="","",基本データ入力シート!$B$18)</f>
        <v/>
      </c>
      <c r="D56" s="109"/>
      <c r="E56" s="111"/>
      <c r="F56" s="109"/>
    </row>
    <row r="57" spans="1:6" ht="19.5" customHeight="1" x14ac:dyDescent="0.15">
      <c r="A57" s="69">
        <v>33</v>
      </c>
      <c r="B57" s="109"/>
      <c r="C57" s="72" t="str">
        <f>IF(B57="","",基本データ入力シート!$B$18)</f>
        <v/>
      </c>
      <c r="D57" s="109"/>
      <c r="E57" s="111"/>
      <c r="F57" s="109"/>
    </row>
    <row r="58" spans="1:6" ht="19.5" customHeight="1" x14ac:dyDescent="0.15">
      <c r="A58" s="69">
        <v>34</v>
      </c>
      <c r="B58" s="109"/>
      <c r="C58" s="72" t="str">
        <f>IF(B58="","",基本データ入力シート!$B$18)</f>
        <v/>
      </c>
      <c r="D58" s="109"/>
      <c r="E58" s="111"/>
      <c r="F58" s="109"/>
    </row>
    <row r="59" spans="1:6" ht="19.5" customHeight="1" x14ac:dyDescent="0.15">
      <c r="A59" s="69">
        <v>35</v>
      </c>
      <c r="B59" s="109"/>
      <c r="C59" s="72" t="str">
        <f>IF(B59="","",基本データ入力シート!$B$18)</f>
        <v/>
      </c>
      <c r="D59" s="109"/>
      <c r="E59" s="111"/>
      <c r="F59" s="109"/>
    </row>
    <row r="60" spans="1:6" ht="19.5" customHeight="1" x14ac:dyDescent="0.15">
      <c r="A60" s="69">
        <v>36</v>
      </c>
      <c r="B60" s="109"/>
      <c r="C60" s="72" t="str">
        <f>IF(B60="","",基本データ入力シート!$B$18)</f>
        <v/>
      </c>
      <c r="D60" s="109"/>
      <c r="E60" s="111"/>
      <c r="F60" s="109"/>
    </row>
    <row r="61" spans="1:6" ht="19.5" customHeight="1" x14ac:dyDescent="0.15">
      <c r="A61" s="69">
        <v>37</v>
      </c>
      <c r="B61" s="109"/>
      <c r="C61" s="72" t="str">
        <f>IF(B61="","",基本データ入力シート!$B$18)</f>
        <v/>
      </c>
      <c r="D61" s="109"/>
      <c r="E61" s="111"/>
      <c r="F61" s="109"/>
    </row>
    <row r="62" spans="1:6" ht="19.5" customHeight="1" x14ac:dyDescent="0.15">
      <c r="A62" s="69">
        <v>38</v>
      </c>
      <c r="B62" s="109"/>
      <c r="C62" s="72" t="str">
        <f>IF(B62="","",基本データ入力シート!$B$18)</f>
        <v/>
      </c>
      <c r="D62" s="109"/>
      <c r="E62" s="111"/>
      <c r="F62" s="109"/>
    </row>
    <row r="63" spans="1:6" ht="19.5" customHeight="1" x14ac:dyDescent="0.15">
      <c r="A63" s="69">
        <v>39</v>
      </c>
      <c r="B63" s="109"/>
      <c r="C63" s="72" t="str">
        <f>IF(B63="","",基本データ入力シート!$B$18)</f>
        <v/>
      </c>
      <c r="D63" s="109"/>
      <c r="E63" s="111"/>
      <c r="F63" s="109"/>
    </row>
    <row r="64" spans="1:6" ht="19.5" customHeight="1" x14ac:dyDescent="0.15">
      <c r="A64" s="69">
        <v>40</v>
      </c>
      <c r="B64" s="109"/>
      <c r="C64" s="72" t="str">
        <f>IF(B64="","",基本データ入力シート!$B$18)</f>
        <v/>
      </c>
      <c r="D64" s="109"/>
      <c r="E64" s="111"/>
      <c r="F64" s="109"/>
    </row>
    <row r="65" spans="1:7" ht="19.5" customHeight="1" x14ac:dyDescent="0.15">
      <c r="A65" s="69">
        <v>41</v>
      </c>
      <c r="B65" s="109"/>
      <c r="C65" s="72" t="str">
        <f>IF(B65="","",基本データ入力シート!$B$18)</f>
        <v/>
      </c>
      <c r="D65" s="109"/>
      <c r="E65" s="111"/>
      <c r="F65" s="109"/>
    </row>
    <row r="66" spans="1:7" ht="19.5" customHeight="1" x14ac:dyDescent="0.15">
      <c r="A66" s="69">
        <v>42</v>
      </c>
      <c r="B66" s="109"/>
      <c r="C66" s="72" t="str">
        <f>IF(B66="","",基本データ入力シート!$B$18)</f>
        <v/>
      </c>
      <c r="D66" s="109"/>
      <c r="E66" s="111"/>
      <c r="F66" s="109"/>
    </row>
    <row r="67" spans="1:7" ht="19.5" customHeight="1" x14ac:dyDescent="0.15">
      <c r="A67" s="69">
        <v>43</v>
      </c>
      <c r="B67" s="109"/>
      <c r="C67" s="72" t="str">
        <f>IF(B67="","",基本データ入力シート!$B$18)</f>
        <v/>
      </c>
      <c r="D67" s="109"/>
      <c r="E67" s="111"/>
      <c r="F67" s="109"/>
    </row>
    <row r="68" spans="1:7" ht="19.5" customHeight="1" x14ac:dyDescent="0.15">
      <c r="A68" s="69">
        <v>44</v>
      </c>
      <c r="B68" s="109"/>
      <c r="C68" s="72" t="str">
        <f>IF(B68="","",基本データ入力シート!$B$18)</f>
        <v/>
      </c>
      <c r="D68" s="109"/>
      <c r="E68" s="111"/>
      <c r="F68" s="109"/>
    </row>
    <row r="69" spans="1:7" ht="19.5" customHeight="1" x14ac:dyDescent="0.15">
      <c r="A69" s="69">
        <v>45</v>
      </c>
      <c r="B69" s="109"/>
      <c r="C69" s="72" t="str">
        <f>IF(B69="","",基本データ入力シート!$B$18)</f>
        <v/>
      </c>
      <c r="D69" s="109"/>
      <c r="E69" s="111"/>
      <c r="F69" s="109"/>
    </row>
    <row r="70" spans="1:7" ht="19.5" customHeight="1" x14ac:dyDescent="0.15">
      <c r="A70" s="69">
        <v>46</v>
      </c>
      <c r="B70" s="109"/>
      <c r="C70" s="72" t="str">
        <f>IF(B70="","",基本データ入力シート!$B$18)</f>
        <v/>
      </c>
      <c r="D70" s="109"/>
      <c r="E70" s="111"/>
      <c r="F70" s="109"/>
    </row>
    <row r="71" spans="1:7" ht="19.5" customHeight="1" x14ac:dyDescent="0.15">
      <c r="A71" s="69">
        <v>47</v>
      </c>
      <c r="B71" s="109"/>
      <c r="C71" s="72" t="str">
        <f>IF(B71="","",基本データ入力シート!$B$18)</f>
        <v/>
      </c>
      <c r="D71" s="109"/>
      <c r="E71" s="111"/>
      <c r="F71" s="109"/>
    </row>
    <row r="72" spans="1:7" ht="19.5" customHeight="1" x14ac:dyDescent="0.15">
      <c r="A72" s="69">
        <v>48</v>
      </c>
      <c r="B72" s="109"/>
      <c r="C72" s="72" t="str">
        <f>IF(B72="","",基本データ入力シート!$B$18)</f>
        <v/>
      </c>
      <c r="D72" s="109"/>
      <c r="E72" s="111"/>
      <c r="F72" s="109"/>
    </row>
    <row r="73" spans="1:7" ht="19.5" customHeight="1" x14ac:dyDescent="0.15">
      <c r="A73" s="69">
        <v>49</v>
      </c>
      <c r="B73" s="109"/>
      <c r="C73" s="72" t="str">
        <f>IF(B73="","",基本データ入力シート!$B$18)</f>
        <v/>
      </c>
      <c r="D73" s="109"/>
      <c r="E73" s="111"/>
      <c r="F73" s="109"/>
    </row>
    <row r="74" spans="1:7" ht="19.5" customHeight="1" x14ac:dyDescent="0.15">
      <c r="A74" s="69">
        <v>50</v>
      </c>
      <c r="B74" s="109"/>
      <c r="C74" s="72" t="str">
        <f>IF(B74="","",基本データ入力シート!$B$18)</f>
        <v/>
      </c>
      <c r="D74" s="109"/>
      <c r="E74" s="111"/>
      <c r="F74" s="109"/>
    </row>
    <row r="75" spans="1:7" x14ac:dyDescent="0.15">
      <c r="A75" s="64"/>
      <c r="B75" s="64"/>
      <c r="C75" s="64"/>
      <c r="D75" s="64"/>
      <c r="E75" s="64"/>
      <c r="F75" s="64"/>
    </row>
    <row r="76" spans="1:7" ht="21.75" customHeight="1" x14ac:dyDescent="0.15">
      <c r="A76" s="65"/>
      <c r="B76" s="66" t="s">
        <v>57</v>
      </c>
      <c r="C76" s="346">
        <f>基本データ入力シート!$B$19</f>
        <v>0</v>
      </c>
      <c r="D76" s="346"/>
      <c r="E76" s="346"/>
      <c r="F76" s="65" t="s">
        <v>67</v>
      </c>
      <c r="G76" s="59"/>
    </row>
    <row r="77" spans="1:7" ht="21.75" customHeight="1" x14ac:dyDescent="0.15">
      <c r="A77" s="67"/>
      <c r="B77" s="67" t="s">
        <v>58</v>
      </c>
      <c r="C77" s="67"/>
      <c r="D77" s="67"/>
      <c r="E77" s="67"/>
      <c r="F77" s="67"/>
      <c r="G77" s="59"/>
    </row>
    <row r="78" spans="1:7" ht="21.75" customHeight="1" x14ac:dyDescent="0.15">
      <c r="A78" s="67"/>
      <c r="B78" s="67"/>
      <c r="C78" s="67"/>
      <c r="D78" s="67"/>
      <c r="E78" s="67"/>
      <c r="F78" s="67"/>
      <c r="G78" s="59"/>
    </row>
    <row r="79" spans="1:7" ht="21.75" customHeight="1" x14ac:dyDescent="0.15">
      <c r="B79" s="61" t="s">
        <v>77</v>
      </c>
      <c r="C79" s="58"/>
      <c r="D79" s="58"/>
      <c r="E79" s="58"/>
      <c r="G79" s="59"/>
    </row>
    <row r="80" spans="1:7" ht="21.75" customHeight="1" x14ac:dyDescent="0.15">
      <c r="A80" s="68"/>
      <c r="B80" s="67"/>
      <c r="C80" s="67"/>
      <c r="D80" s="67"/>
      <c r="E80" s="67"/>
      <c r="F80" s="67"/>
      <c r="G80" s="59"/>
    </row>
    <row r="81" spans="1:7" ht="21.75" customHeight="1" x14ac:dyDescent="0.15">
      <c r="A81" s="347" t="s">
        <v>59</v>
      </c>
      <c r="B81" s="347"/>
      <c r="C81" s="348">
        <f>基本データ入力シート!$B$17</f>
        <v>0</v>
      </c>
      <c r="D81" s="349"/>
      <c r="E81" s="349"/>
      <c r="F81" s="350"/>
      <c r="G81" s="60"/>
    </row>
    <row r="82" spans="1:7" ht="21.75" customHeight="1" x14ac:dyDescent="0.15">
      <c r="A82" s="338" t="s">
        <v>60</v>
      </c>
      <c r="B82" s="338"/>
      <c r="C82" s="339">
        <f>基本データ入力シート!$B$20</f>
        <v>0</v>
      </c>
      <c r="D82" s="339"/>
      <c r="E82" s="340"/>
      <c r="F82" s="70"/>
      <c r="G82" s="59"/>
    </row>
    <row r="83" spans="1:7" ht="21.75" customHeight="1" x14ac:dyDescent="0.15">
      <c r="A83" s="338" t="s">
        <v>61</v>
      </c>
      <c r="B83" s="338"/>
      <c r="C83" s="341">
        <f>基本データ入力シート!$B$26</f>
        <v>0</v>
      </c>
      <c r="D83" s="341"/>
      <c r="E83" s="341"/>
      <c r="F83" s="341"/>
      <c r="G83" s="59"/>
    </row>
    <row r="84" spans="1:7" ht="21.75" customHeight="1" x14ac:dyDescent="0.15">
      <c r="A84" s="338" t="s">
        <v>62</v>
      </c>
      <c r="B84" s="338"/>
      <c r="C84" s="341">
        <f>基本データ入力シート!$B$27</f>
        <v>0</v>
      </c>
      <c r="D84" s="341"/>
      <c r="E84" s="341"/>
      <c r="F84" s="341"/>
      <c r="G84" s="59"/>
    </row>
    <row r="85" spans="1:7" ht="21.75" customHeight="1" x14ac:dyDescent="0.15">
      <c r="A85" s="338" t="s">
        <v>63</v>
      </c>
      <c r="B85" s="338"/>
      <c r="C85" s="341">
        <f>基本データ入力シート!$B$28</f>
        <v>0</v>
      </c>
      <c r="D85" s="341"/>
      <c r="E85" s="341"/>
      <c r="F85" s="341"/>
      <c r="G85" s="59"/>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10 E14:F31 E10:E11">
    <cfRule type="cellIs" dxfId="336" priority="14" operator="equal">
      <formula>0</formula>
    </cfRule>
  </conditionalFormatting>
  <conditionalFormatting sqref="D14:D31">
    <cfRule type="cellIs" dxfId="335" priority="13" operator="equal">
      <formula>0</formula>
    </cfRule>
  </conditionalFormatting>
  <conditionalFormatting sqref="E50:F74">
    <cfRule type="cellIs" dxfId="334" priority="12" operator="equal">
      <formula>0</formula>
    </cfRule>
  </conditionalFormatting>
  <conditionalFormatting sqref="D50:D74">
    <cfRule type="cellIs" dxfId="333" priority="11" operator="equal">
      <formula>0</formula>
    </cfRule>
  </conditionalFormatting>
  <conditionalFormatting sqref="B50:B74">
    <cfRule type="cellIs" dxfId="332" priority="10" operator="equal">
      <formula>0</formula>
    </cfRule>
  </conditionalFormatting>
  <conditionalFormatting sqref="B14:B31">
    <cfRule type="cellIs" dxfId="331" priority="9" operator="equal">
      <formula>0</formula>
    </cfRule>
  </conditionalFormatting>
  <conditionalFormatting sqref="E11:F13">
    <cfRule type="cellIs" dxfId="330" priority="8" operator="equal">
      <formula>0</formula>
    </cfRule>
  </conditionalFormatting>
  <conditionalFormatting sqref="D11:D13">
    <cfRule type="cellIs" dxfId="329" priority="7" operator="equal">
      <formula>0</formula>
    </cfRule>
  </conditionalFormatting>
  <conditionalFormatting sqref="B11:B13">
    <cfRule type="cellIs" dxfId="328" priority="6" operator="equal">
      <formula>0</formula>
    </cfRule>
  </conditionalFormatting>
  <conditionalFormatting sqref="D10:D11">
    <cfRule type="cellIs" dxfId="327" priority="5" operator="equal">
      <formula>0</formula>
    </cfRule>
  </conditionalFormatting>
  <conditionalFormatting sqref="B10:B11">
    <cfRule type="cellIs" dxfId="326" priority="4" operator="equal">
      <formula>0</formula>
    </cfRule>
  </conditionalFormatting>
  <conditionalFormatting sqref="E7:E9">
    <cfRule type="cellIs" dxfId="325" priority="3" operator="equal">
      <formula>0</formula>
    </cfRule>
  </conditionalFormatting>
  <conditionalFormatting sqref="D7:D9">
    <cfRule type="cellIs" dxfId="324" priority="2" operator="equal">
      <formula>0</formula>
    </cfRule>
  </conditionalFormatting>
  <conditionalFormatting sqref="B7:B9">
    <cfRule type="cellIs" dxfId="323"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FF00FF"/>
  </sheetPr>
  <dimension ref="A1:G85"/>
  <sheetViews>
    <sheetView showZeros="0" workbookViewId="0">
      <selection activeCell="K26" sqref="K26"/>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7" ht="13.5" customHeight="1" x14ac:dyDescent="0.15">
      <c r="B1" s="351" t="s">
        <v>49</v>
      </c>
      <c r="C1" s="362" t="str">
        <f>基本データ入力シート!$B$2</f>
        <v>令和４年度第７４回滋賀県総合バドミントン選手権ジュニアの部</v>
      </c>
      <c r="D1" s="363"/>
      <c r="E1" s="363"/>
      <c r="F1" s="364"/>
    </row>
    <row r="2" spans="1:7" ht="13.5" customHeight="1" x14ac:dyDescent="0.15">
      <c r="B2" s="352"/>
      <c r="C2" s="365"/>
      <c r="D2" s="366"/>
      <c r="E2" s="366"/>
      <c r="F2" s="367"/>
    </row>
    <row r="3" spans="1:7" ht="13.5" customHeight="1" x14ac:dyDescent="0.15">
      <c r="B3" s="55"/>
      <c r="C3" s="55"/>
      <c r="D3" s="55"/>
      <c r="E3" s="56"/>
    </row>
    <row r="4" spans="1:7" ht="21.75" customHeight="1" x14ac:dyDescent="0.15">
      <c r="A4" s="62" t="s">
        <v>51</v>
      </c>
      <c r="B4" s="359" t="s">
        <v>160</v>
      </c>
      <c r="C4" s="360"/>
      <c r="D4" s="361"/>
      <c r="F4" s="63" t="s">
        <v>76</v>
      </c>
      <c r="G4" s="59"/>
    </row>
    <row r="5" spans="1:7" ht="21.75" customHeight="1" x14ac:dyDescent="0.15">
      <c r="A5" s="73">
        <f>COUNTA(B7:B31)</f>
        <v>0</v>
      </c>
    </row>
    <row r="6" spans="1:7" ht="19.5" customHeight="1" x14ac:dyDescent="0.15">
      <c r="A6" s="71" t="s">
        <v>52</v>
      </c>
      <c r="B6" s="71" t="s">
        <v>53</v>
      </c>
      <c r="C6" s="71" t="s">
        <v>68</v>
      </c>
      <c r="D6" s="71" t="s">
        <v>54</v>
      </c>
      <c r="E6" s="188" t="s">
        <v>144</v>
      </c>
      <c r="F6" s="71" t="s">
        <v>56</v>
      </c>
    </row>
    <row r="7" spans="1:7" ht="19.5" customHeight="1" x14ac:dyDescent="0.15">
      <c r="A7" s="69">
        <v>1</v>
      </c>
      <c r="B7" s="209"/>
      <c r="C7" s="72" t="str">
        <f>IF(B7="","",基本データ入力シート!$B$18)</f>
        <v/>
      </c>
      <c r="D7" s="209"/>
      <c r="E7" s="111"/>
      <c r="F7" s="109"/>
    </row>
    <row r="8" spans="1:7" ht="19.5" customHeight="1" x14ac:dyDescent="0.15">
      <c r="A8" s="69">
        <v>2</v>
      </c>
      <c r="B8" s="209"/>
      <c r="C8" s="72" t="str">
        <f>IF(B8="","",基本データ入力シート!$B$18)</f>
        <v/>
      </c>
      <c r="D8" s="209"/>
      <c r="E8" s="111"/>
      <c r="F8" s="109"/>
    </row>
    <row r="9" spans="1:7" ht="19.5" customHeight="1" x14ac:dyDescent="0.15">
      <c r="A9" s="69">
        <v>3</v>
      </c>
      <c r="B9" s="209"/>
      <c r="C9" s="72" t="str">
        <f>IF(B9="","",基本データ入力シート!$B$18)</f>
        <v/>
      </c>
      <c r="D9" s="209"/>
      <c r="E9" s="111"/>
      <c r="F9" s="109"/>
    </row>
    <row r="10" spans="1:7" ht="19.5" customHeight="1" x14ac:dyDescent="0.15">
      <c r="A10" s="69">
        <v>4</v>
      </c>
      <c r="B10" s="209"/>
      <c r="C10" s="72" t="str">
        <f>IF(B10="","",基本データ入力シート!$B$18)</f>
        <v/>
      </c>
      <c r="D10" s="209"/>
      <c r="E10" s="111"/>
      <c r="F10" s="109"/>
    </row>
    <row r="11" spans="1:7" ht="19.5" customHeight="1" x14ac:dyDescent="0.15">
      <c r="A11" s="69">
        <v>5</v>
      </c>
      <c r="B11" s="209"/>
      <c r="C11" s="72" t="str">
        <f>IF(B11="","",基本データ入力シート!$B$18)</f>
        <v/>
      </c>
      <c r="D11" s="209"/>
      <c r="E11" s="111"/>
      <c r="F11" s="109"/>
    </row>
    <row r="12" spans="1:7" ht="19.5" customHeight="1" x14ac:dyDescent="0.15">
      <c r="A12" s="69">
        <v>6</v>
      </c>
      <c r="B12" s="209"/>
      <c r="C12" s="72" t="str">
        <f>IF(B12="","",基本データ入力シート!$B$18)</f>
        <v/>
      </c>
      <c r="D12" s="209"/>
      <c r="E12" s="111"/>
      <c r="F12" s="109"/>
    </row>
    <row r="13" spans="1:7" ht="19.5" customHeight="1" x14ac:dyDescent="0.15">
      <c r="A13" s="69">
        <v>7</v>
      </c>
      <c r="B13" s="209"/>
      <c r="C13" s="72" t="str">
        <f>IF(B13="","",基本データ入力シート!$B$18)</f>
        <v/>
      </c>
      <c r="D13" s="209"/>
      <c r="E13" s="111"/>
      <c r="F13" s="109"/>
    </row>
    <row r="14" spans="1:7" ht="19.5" customHeight="1" x14ac:dyDescent="0.15">
      <c r="A14" s="69">
        <v>8</v>
      </c>
      <c r="B14" s="209"/>
      <c r="C14" s="72" t="str">
        <f>IF(B14="","",基本データ入力シート!$B$18)</f>
        <v/>
      </c>
      <c r="D14" s="209"/>
      <c r="E14" s="111"/>
      <c r="F14" s="109"/>
    </row>
    <row r="15" spans="1:7" ht="19.5" customHeight="1" x14ac:dyDescent="0.15">
      <c r="A15" s="69">
        <v>9</v>
      </c>
      <c r="B15" s="207"/>
      <c r="C15" s="72" t="str">
        <f>IF(B15="","",基本データ入力シート!$B$18)</f>
        <v/>
      </c>
      <c r="D15" s="207"/>
      <c r="E15" s="111"/>
      <c r="F15" s="109"/>
    </row>
    <row r="16" spans="1:7" ht="19.5" customHeight="1" x14ac:dyDescent="0.15">
      <c r="A16" s="69">
        <v>10</v>
      </c>
      <c r="B16" s="109"/>
      <c r="C16" s="72" t="str">
        <f>IF(B16="","",基本データ入力シート!$B$18)</f>
        <v/>
      </c>
      <c r="D16" s="109"/>
      <c r="E16" s="111"/>
      <c r="F16" s="109"/>
    </row>
    <row r="17" spans="1:6" ht="19.5" customHeight="1" x14ac:dyDescent="0.15">
      <c r="A17" s="69">
        <v>11</v>
      </c>
      <c r="B17" s="109"/>
      <c r="C17" s="72" t="str">
        <f>IF(B17="","",基本データ入力シート!$B$18)</f>
        <v/>
      </c>
      <c r="D17" s="109"/>
      <c r="E17" s="111"/>
      <c r="F17" s="109"/>
    </row>
    <row r="18" spans="1:6" ht="19.5" customHeight="1" x14ac:dyDescent="0.15">
      <c r="A18" s="69">
        <v>12</v>
      </c>
      <c r="B18" s="109"/>
      <c r="C18" s="72" t="str">
        <f>IF(B18="","",基本データ入力シート!$B$18)</f>
        <v/>
      </c>
      <c r="D18" s="109"/>
      <c r="E18" s="111"/>
      <c r="F18" s="109"/>
    </row>
    <row r="19" spans="1:6" ht="19.5" customHeight="1" x14ac:dyDescent="0.15">
      <c r="A19" s="69">
        <v>13</v>
      </c>
      <c r="B19" s="109"/>
      <c r="C19" s="72" t="str">
        <f>IF(B19="","",基本データ入力シート!$B$18)</f>
        <v/>
      </c>
      <c r="D19" s="109"/>
      <c r="E19" s="111"/>
      <c r="F19" s="109"/>
    </row>
    <row r="20" spans="1:6" ht="19.5" customHeight="1" x14ac:dyDescent="0.15">
      <c r="A20" s="69">
        <v>14</v>
      </c>
      <c r="B20" s="109"/>
      <c r="C20" s="72" t="str">
        <f>IF(B20="","",基本データ入力シート!$B$18)</f>
        <v/>
      </c>
      <c r="D20" s="109"/>
      <c r="E20" s="111"/>
      <c r="F20" s="109"/>
    </row>
    <row r="21" spans="1:6" ht="19.5" customHeight="1" x14ac:dyDescent="0.15">
      <c r="A21" s="69">
        <v>15</v>
      </c>
      <c r="B21" s="109"/>
      <c r="C21" s="72" t="str">
        <f>IF(B21="","",基本データ入力シート!$B$18)</f>
        <v/>
      </c>
      <c r="D21" s="109"/>
      <c r="E21" s="111"/>
      <c r="F21" s="109"/>
    </row>
    <row r="22" spans="1:6" ht="19.5" customHeight="1" x14ac:dyDescent="0.15">
      <c r="A22" s="69">
        <v>16</v>
      </c>
      <c r="B22" s="109"/>
      <c r="C22" s="72" t="str">
        <f>IF(B22="","",基本データ入力シート!$B$18)</f>
        <v/>
      </c>
      <c r="D22" s="109"/>
      <c r="E22" s="111"/>
      <c r="F22" s="109"/>
    </row>
    <row r="23" spans="1:6" ht="19.5" customHeight="1" x14ac:dyDescent="0.15">
      <c r="A23" s="69">
        <v>17</v>
      </c>
      <c r="B23" s="109"/>
      <c r="C23" s="72" t="str">
        <f>IF(B23="","",基本データ入力シート!$B$18)</f>
        <v/>
      </c>
      <c r="D23" s="109"/>
      <c r="E23" s="111"/>
      <c r="F23" s="109"/>
    </row>
    <row r="24" spans="1:6" ht="19.5" customHeight="1" x14ac:dyDescent="0.15">
      <c r="A24" s="69">
        <v>18</v>
      </c>
      <c r="B24" s="109"/>
      <c r="C24" s="72" t="str">
        <f>IF(B24="","",基本データ入力シート!$B$18)</f>
        <v/>
      </c>
      <c r="D24" s="109"/>
      <c r="E24" s="111"/>
      <c r="F24" s="109"/>
    </row>
    <row r="25" spans="1:6" ht="19.5" customHeight="1" x14ac:dyDescent="0.15">
      <c r="A25" s="69">
        <v>19</v>
      </c>
      <c r="B25" s="109"/>
      <c r="C25" s="72" t="str">
        <f>IF(B25="","",基本データ入力シート!$B$18)</f>
        <v/>
      </c>
      <c r="D25" s="109"/>
      <c r="E25" s="111"/>
      <c r="F25" s="109"/>
    </row>
    <row r="26" spans="1:6" ht="19.5" customHeight="1" x14ac:dyDescent="0.15">
      <c r="A26" s="69">
        <v>20</v>
      </c>
      <c r="B26" s="109"/>
      <c r="C26" s="72" t="str">
        <f>IF(B26="","",基本データ入力シート!$B$18)</f>
        <v/>
      </c>
      <c r="D26" s="109"/>
      <c r="E26" s="111"/>
      <c r="F26" s="109"/>
    </row>
    <row r="27" spans="1:6" ht="19.5" customHeight="1" x14ac:dyDescent="0.15">
      <c r="A27" s="69">
        <v>21</v>
      </c>
      <c r="B27" s="109"/>
      <c r="C27" s="72" t="str">
        <f>IF(B27="","",基本データ入力シート!$B$18)</f>
        <v/>
      </c>
      <c r="D27" s="109"/>
      <c r="E27" s="111"/>
      <c r="F27" s="109"/>
    </row>
    <row r="28" spans="1:6" ht="19.5" customHeight="1" x14ac:dyDescent="0.15">
      <c r="A28" s="69">
        <v>22</v>
      </c>
      <c r="B28" s="109"/>
      <c r="C28" s="72" t="str">
        <f>IF(B28="","",基本データ入力シート!$B$18)</f>
        <v/>
      </c>
      <c r="D28" s="109"/>
      <c r="E28" s="111"/>
      <c r="F28" s="109"/>
    </row>
    <row r="29" spans="1:6" ht="19.5" customHeight="1" x14ac:dyDescent="0.15">
      <c r="A29" s="69">
        <v>23</v>
      </c>
      <c r="B29" s="109"/>
      <c r="C29" s="72" t="str">
        <f>IF(B29="","",基本データ入力シート!$B$18)</f>
        <v/>
      </c>
      <c r="D29" s="109"/>
      <c r="E29" s="111"/>
      <c r="F29" s="109"/>
    </row>
    <row r="30" spans="1:6" ht="19.5" customHeight="1" x14ac:dyDescent="0.15">
      <c r="A30" s="69">
        <v>24</v>
      </c>
      <c r="B30" s="109"/>
      <c r="C30" s="72" t="str">
        <f>IF(B30="","",基本データ入力シート!$B$18)</f>
        <v/>
      </c>
      <c r="D30" s="109"/>
      <c r="E30" s="111"/>
      <c r="F30" s="109"/>
    </row>
    <row r="31" spans="1:6" ht="19.5" customHeight="1" x14ac:dyDescent="0.15">
      <c r="A31" s="69">
        <v>25</v>
      </c>
      <c r="B31" s="109"/>
      <c r="C31" s="72" t="str">
        <f>IF(B31="","",基本データ入力シート!$B$18)</f>
        <v/>
      </c>
      <c r="D31" s="109"/>
      <c r="E31" s="111"/>
      <c r="F31" s="109"/>
    </row>
    <row r="32" spans="1:6" x14ac:dyDescent="0.15">
      <c r="A32" s="64"/>
      <c r="B32" s="64"/>
      <c r="C32" s="64"/>
      <c r="D32" s="64"/>
      <c r="E32" s="64"/>
      <c r="F32" s="64"/>
    </row>
    <row r="33" spans="1:7" ht="21.75" customHeight="1" x14ac:dyDescent="0.15">
      <c r="A33" s="65"/>
      <c r="B33" s="66" t="s">
        <v>57</v>
      </c>
      <c r="C33" s="346">
        <f>基本データ入力シート!$B$19</f>
        <v>0</v>
      </c>
      <c r="D33" s="346"/>
      <c r="E33" s="346"/>
      <c r="F33" s="65" t="s">
        <v>67</v>
      </c>
      <c r="G33" s="59"/>
    </row>
    <row r="34" spans="1:7" ht="21.75" customHeight="1" x14ac:dyDescent="0.15">
      <c r="A34" s="67"/>
      <c r="B34" s="67" t="s">
        <v>58</v>
      </c>
      <c r="C34" s="67"/>
      <c r="D34" s="67"/>
      <c r="E34" s="67"/>
      <c r="F34" s="67"/>
      <c r="G34" s="59"/>
    </row>
    <row r="35" spans="1:7" ht="21.75" customHeight="1" x14ac:dyDescent="0.15">
      <c r="A35" s="67"/>
      <c r="B35" s="67"/>
      <c r="C35" s="67"/>
      <c r="D35" s="67"/>
      <c r="E35" s="67"/>
      <c r="F35" s="67"/>
      <c r="G35" s="59"/>
    </row>
    <row r="36" spans="1:7" ht="21.75" customHeight="1" x14ac:dyDescent="0.15">
      <c r="B36" s="61" t="s">
        <v>77</v>
      </c>
      <c r="C36" s="58"/>
      <c r="D36" s="58"/>
      <c r="E36" s="58"/>
      <c r="F36" s="77">
        <f>A5+A48</f>
        <v>0</v>
      </c>
      <c r="G36" s="59"/>
    </row>
    <row r="37" spans="1:7" ht="21.75" customHeight="1" x14ac:dyDescent="0.15">
      <c r="A37" s="68"/>
      <c r="B37" s="67"/>
      <c r="C37" s="67"/>
      <c r="D37" s="67"/>
      <c r="E37" s="67"/>
      <c r="F37" s="67"/>
      <c r="G37" s="59"/>
    </row>
    <row r="38" spans="1:7" ht="21.75" customHeight="1" x14ac:dyDescent="0.15">
      <c r="A38" s="347" t="s">
        <v>59</v>
      </c>
      <c r="B38" s="347"/>
      <c r="C38" s="348">
        <f>基本データ入力シート!$B$17</f>
        <v>0</v>
      </c>
      <c r="D38" s="349"/>
      <c r="E38" s="349"/>
      <c r="F38" s="350"/>
      <c r="G38" s="60"/>
    </row>
    <row r="39" spans="1:7" ht="21.75" customHeight="1" x14ac:dyDescent="0.15">
      <c r="A39" s="338" t="s">
        <v>60</v>
      </c>
      <c r="B39" s="338"/>
      <c r="C39" s="339">
        <f>基本データ入力シート!$B$20</f>
        <v>0</v>
      </c>
      <c r="D39" s="339"/>
      <c r="E39" s="340"/>
      <c r="F39" s="70"/>
      <c r="G39" s="59"/>
    </row>
    <row r="40" spans="1:7" ht="21.75" customHeight="1" x14ac:dyDescent="0.15">
      <c r="A40" s="338" t="s">
        <v>61</v>
      </c>
      <c r="B40" s="338"/>
      <c r="C40" s="341">
        <f>基本データ入力シート!$B$26</f>
        <v>0</v>
      </c>
      <c r="D40" s="341"/>
      <c r="E40" s="341"/>
      <c r="F40" s="341"/>
      <c r="G40" s="59"/>
    </row>
    <row r="41" spans="1:7" ht="21.75" customHeight="1" x14ac:dyDescent="0.15">
      <c r="A41" s="338" t="s">
        <v>62</v>
      </c>
      <c r="B41" s="338"/>
      <c r="C41" s="341">
        <f>基本データ入力シート!$B$27</f>
        <v>0</v>
      </c>
      <c r="D41" s="341"/>
      <c r="E41" s="341"/>
      <c r="F41" s="341"/>
      <c r="G41" s="59"/>
    </row>
    <row r="42" spans="1:7" ht="21.75" customHeight="1" x14ac:dyDescent="0.15">
      <c r="A42" s="338" t="s">
        <v>63</v>
      </c>
      <c r="B42" s="338"/>
      <c r="C42" s="341">
        <f>基本データ入力シート!$B$28</f>
        <v>0</v>
      </c>
      <c r="D42" s="341"/>
      <c r="E42" s="341"/>
      <c r="F42" s="341"/>
      <c r="G42" s="59"/>
    </row>
    <row r="44" spans="1:7" ht="13.5" customHeight="1" x14ac:dyDescent="0.15">
      <c r="B44" s="351" t="s">
        <v>49</v>
      </c>
      <c r="C44" s="353" t="str">
        <f>基本データ入力シート!$B$2</f>
        <v>令和４年度第７４回滋賀県総合バドミントン選手権ジュニアの部</v>
      </c>
      <c r="D44" s="354"/>
      <c r="E44" s="354"/>
      <c r="F44" s="355"/>
    </row>
    <row r="45" spans="1:7" ht="13.5" customHeight="1" x14ac:dyDescent="0.15">
      <c r="B45" s="352"/>
      <c r="C45" s="356"/>
      <c r="D45" s="357"/>
      <c r="E45" s="357"/>
      <c r="F45" s="358"/>
    </row>
    <row r="46" spans="1:7" ht="13.5" customHeight="1" x14ac:dyDescent="0.15">
      <c r="B46" s="55"/>
      <c r="C46" s="55"/>
      <c r="D46" s="55"/>
      <c r="E46" s="56"/>
    </row>
    <row r="47" spans="1:7" ht="21.75" customHeight="1" x14ac:dyDescent="0.15">
      <c r="A47" s="62" t="s">
        <v>51</v>
      </c>
      <c r="B47" s="359" t="str">
        <f>B4</f>
        <v>ジュニア：女子シングルスＤ</v>
      </c>
      <c r="C47" s="360"/>
      <c r="D47" s="361"/>
      <c r="E47" s="57"/>
      <c r="F47" s="63" t="s">
        <v>75</v>
      </c>
      <c r="G47" s="59"/>
    </row>
    <row r="48" spans="1:7" ht="21.75" customHeight="1" x14ac:dyDescent="0.15">
      <c r="A48" s="73">
        <f>COUNTA(B50:B74)</f>
        <v>0</v>
      </c>
    </row>
    <row r="49" spans="1:6" ht="19.5" customHeight="1" x14ac:dyDescent="0.15">
      <c r="A49" s="71" t="s">
        <v>52</v>
      </c>
      <c r="B49" s="71" t="s">
        <v>53</v>
      </c>
      <c r="C49" s="71" t="s">
        <v>68</v>
      </c>
      <c r="D49" s="71" t="s">
        <v>54</v>
      </c>
      <c r="E49" s="188" t="s">
        <v>144</v>
      </c>
      <c r="F49" s="71" t="s">
        <v>56</v>
      </c>
    </row>
    <row r="50" spans="1:6" ht="19.5" customHeight="1" x14ac:dyDescent="0.15">
      <c r="A50" s="69">
        <v>26</v>
      </c>
      <c r="B50" s="109"/>
      <c r="C50" s="72"/>
      <c r="D50" s="109"/>
      <c r="E50" s="111"/>
      <c r="F50" s="109"/>
    </row>
    <row r="51" spans="1:6" ht="19.5" customHeight="1" x14ac:dyDescent="0.15">
      <c r="A51" s="69">
        <v>27</v>
      </c>
      <c r="B51" s="109"/>
      <c r="C51" s="72"/>
      <c r="D51" s="109"/>
      <c r="E51" s="111"/>
      <c r="F51" s="109"/>
    </row>
    <row r="52" spans="1:6" ht="19.5" customHeight="1" x14ac:dyDescent="0.15">
      <c r="A52" s="69">
        <v>28</v>
      </c>
      <c r="B52" s="109"/>
      <c r="C52" s="72"/>
      <c r="D52" s="109"/>
      <c r="E52" s="111"/>
      <c r="F52" s="109"/>
    </row>
    <row r="53" spans="1:6" ht="19.5" customHeight="1" x14ac:dyDescent="0.15">
      <c r="A53" s="69">
        <v>29</v>
      </c>
      <c r="B53" s="109"/>
      <c r="C53" s="72"/>
      <c r="D53" s="109"/>
      <c r="E53" s="111"/>
      <c r="F53" s="109"/>
    </row>
    <row r="54" spans="1:6" ht="19.5" customHeight="1" x14ac:dyDescent="0.15">
      <c r="A54" s="69">
        <v>30</v>
      </c>
      <c r="B54" s="109"/>
      <c r="C54" s="72"/>
      <c r="D54" s="109"/>
      <c r="E54" s="111"/>
      <c r="F54" s="109"/>
    </row>
    <row r="55" spans="1:6" ht="19.5" customHeight="1" x14ac:dyDescent="0.15">
      <c r="A55" s="69">
        <v>31</v>
      </c>
      <c r="B55" s="109"/>
      <c r="C55" s="72"/>
      <c r="D55" s="109"/>
      <c r="E55" s="111"/>
      <c r="F55" s="109"/>
    </row>
    <row r="56" spans="1:6" ht="19.5" customHeight="1" x14ac:dyDescent="0.15">
      <c r="A56" s="69">
        <v>32</v>
      </c>
      <c r="B56" s="109"/>
      <c r="C56" s="72"/>
      <c r="D56" s="109"/>
      <c r="E56" s="111"/>
      <c r="F56" s="109"/>
    </row>
    <row r="57" spans="1:6" ht="19.5" customHeight="1" x14ac:dyDescent="0.15">
      <c r="A57" s="69">
        <v>33</v>
      </c>
      <c r="B57" s="109"/>
      <c r="C57" s="72"/>
      <c r="D57" s="109"/>
      <c r="E57" s="111"/>
      <c r="F57" s="109"/>
    </row>
    <row r="58" spans="1:6" ht="19.5" customHeight="1" x14ac:dyDescent="0.15">
      <c r="A58" s="69">
        <v>34</v>
      </c>
      <c r="B58" s="109"/>
      <c r="C58" s="72"/>
      <c r="D58" s="109"/>
      <c r="E58" s="111"/>
      <c r="F58" s="109"/>
    </row>
    <row r="59" spans="1:6" ht="19.5" customHeight="1" x14ac:dyDescent="0.15">
      <c r="A59" s="69">
        <v>35</v>
      </c>
      <c r="B59" s="109"/>
      <c r="C59" s="72"/>
      <c r="D59" s="109"/>
      <c r="E59" s="111"/>
      <c r="F59" s="109"/>
    </row>
    <row r="60" spans="1:6" ht="19.5" customHeight="1" x14ac:dyDescent="0.15">
      <c r="A60" s="69">
        <v>36</v>
      </c>
      <c r="B60" s="109"/>
      <c r="C60" s="72"/>
      <c r="D60" s="109"/>
      <c r="E60" s="111"/>
      <c r="F60" s="109"/>
    </row>
    <row r="61" spans="1:6" ht="19.5" customHeight="1" x14ac:dyDescent="0.15">
      <c r="A61" s="69">
        <v>37</v>
      </c>
      <c r="B61" s="109"/>
      <c r="C61" s="72"/>
      <c r="D61" s="109"/>
      <c r="E61" s="111"/>
      <c r="F61" s="109"/>
    </row>
    <row r="62" spans="1:6" ht="19.5" customHeight="1" x14ac:dyDescent="0.15">
      <c r="A62" s="69">
        <v>38</v>
      </c>
      <c r="B62" s="109"/>
      <c r="C62" s="72"/>
      <c r="D62" s="109"/>
      <c r="E62" s="111"/>
      <c r="F62" s="109"/>
    </row>
    <row r="63" spans="1:6" ht="19.5" customHeight="1" x14ac:dyDescent="0.15">
      <c r="A63" s="69">
        <v>39</v>
      </c>
      <c r="B63" s="109"/>
      <c r="C63" s="72"/>
      <c r="D63" s="109"/>
      <c r="E63" s="111"/>
      <c r="F63" s="109"/>
    </row>
    <row r="64" spans="1:6" ht="19.5" customHeight="1" x14ac:dyDescent="0.15">
      <c r="A64" s="69">
        <v>40</v>
      </c>
      <c r="B64" s="109"/>
      <c r="C64" s="72"/>
      <c r="D64" s="109"/>
      <c r="E64" s="111"/>
      <c r="F64" s="109"/>
    </row>
    <row r="65" spans="1:7" ht="19.5" customHeight="1" x14ac:dyDescent="0.15">
      <c r="A65" s="69">
        <v>41</v>
      </c>
      <c r="B65" s="109"/>
      <c r="C65" s="72"/>
      <c r="D65" s="109"/>
      <c r="E65" s="111"/>
      <c r="F65" s="109"/>
    </row>
    <row r="66" spans="1:7" ht="19.5" customHeight="1" x14ac:dyDescent="0.15">
      <c r="A66" s="69">
        <v>42</v>
      </c>
      <c r="B66" s="109"/>
      <c r="C66" s="72"/>
      <c r="D66" s="109"/>
      <c r="E66" s="111"/>
      <c r="F66" s="109"/>
    </row>
    <row r="67" spans="1:7" ht="19.5" customHeight="1" x14ac:dyDescent="0.15">
      <c r="A67" s="69">
        <v>43</v>
      </c>
      <c r="B67" s="109"/>
      <c r="C67" s="72"/>
      <c r="D67" s="109"/>
      <c r="E67" s="111"/>
      <c r="F67" s="109"/>
    </row>
    <row r="68" spans="1:7" ht="19.5" customHeight="1" x14ac:dyDescent="0.15">
      <c r="A68" s="69">
        <v>44</v>
      </c>
      <c r="B68" s="109"/>
      <c r="C68" s="72"/>
      <c r="D68" s="109"/>
      <c r="E68" s="111"/>
      <c r="F68" s="109"/>
    </row>
    <row r="69" spans="1:7" ht="19.5" customHeight="1" x14ac:dyDescent="0.15">
      <c r="A69" s="69">
        <v>45</v>
      </c>
      <c r="B69" s="109"/>
      <c r="C69" s="72"/>
      <c r="D69" s="109"/>
      <c r="E69" s="111"/>
      <c r="F69" s="109"/>
    </row>
    <row r="70" spans="1:7" ht="19.5" customHeight="1" x14ac:dyDescent="0.15">
      <c r="A70" s="69">
        <v>46</v>
      </c>
      <c r="B70" s="109"/>
      <c r="C70" s="72"/>
      <c r="D70" s="109"/>
      <c r="E70" s="111"/>
      <c r="F70" s="109"/>
    </row>
    <row r="71" spans="1:7" ht="19.5" customHeight="1" x14ac:dyDescent="0.15">
      <c r="A71" s="69">
        <v>47</v>
      </c>
      <c r="B71" s="109"/>
      <c r="C71" s="72"/>
      <c r="D71" s="109"/>
      <c r="E71" s="111"/>
      <c r="F71" s="109"/>
    </row>
    <row r="72" spans="1:7" ht="19.5" customHeight="1" x14ac:dyDescent="0.15">
      <c r="A72" s="69">
        <v>48</v>
      </c>
      <c r="B72" s="109"/>
      <c r="C72" s="72"/>
      <c r="D72" s="109"/>
      <c r="E72" s="111"/>
      <c r="F72" s="109"/>
    </row>
    <row r="73" spans="1:7" ht="19.5" customHeight="1" x14ac:dyDescent="0.15">
      <c r="A73" s="69">
        <v>49</v>
      </c>
      <c r="B73" s="109"/>
      <c r="C73" s="72"/>
      <c r="D73" s="109"/>
      <c r="E73" s="111"/>
      <c r="F73" s="109"/>
    </row>
    <row r="74" spans="1:7" ht="19.5" customHeight="1" x14ac:dyDescent="0.15">
      <c r="A74" s="69">
        <v>50</v>
      </c>
      <c r="B74" s="109"/>
      <c r="C74" s="72"/>
      <c r="D74" s="109"/>
      <c r="E74" s="111"/>
      <c r="F74" s="109"/>
    </row>
    <row r="75" spans="1:7" x14ac:dyDescent="0.15">
      <c r="A75" s="64"/>
      <c r="B75" s="64"/>
      <c r="C75" s="64"/>
      <c r="D75" s="64"/>
      <c r="E75" s="64"/>
      <c r="F75" s="64"/>
    </row>
    <row r="76" spans="1:7" ht="21.75" customHeight="1" x14ac:dyDescent="0.15">
      <c r="A76" s="65"/>
      <c r="B76" s="66" t="s">
        <v>57</v>
      </c>
      <c r="C76" s="346">
        <f>基本データ入力シート!$B$19</f>
        <v>0</v>
      </c>
      <c r="D76" s="346"/>
      <c r="E76" s="346"/>
      <c r="F76" s="65" t="s">
        <v>67</v>
      </c>
      <c r="G76" s="59"/>
    </row>
    <row r="77" spans="1:7" ht="21.75" customHeight="1" x14ac:dyDescent="0.15">
      <c r="A77" s="67"/>
      <c r="B77" s="67" t="s">
        <v>58</v>
      </c>
      <c r="C77" s="67"/>
      <c r="D77" s="67"/>
      <c r="E77" s="67"/>
      <c r="F77" s="67"/>
      <c r="G77" s="59"/>
    </row>
    <row r="78" spans="1:7" ht="21.75" customHeight="1" x14ac:dyDescent="0.15">
      <c r="A78" s="67"/>
      <c r="B78" s="67"/>
      <c r="C78" s="67"/>
      <c r="D78" s="67"/>
      <c r="E78" s="67"/>
      <c r="F78" s="67"/>
      <c r="G78" s="59"/>
    </row>
    <row r="79" spans="1:7" ht="21.75" customHeight="1" x14ac:dyDescent="0.15">
      <c r="B79" s="61" t="s">
        <v>77</v>
      </c>
      <c r="C79" s="58"/>
      <c r="D79" s="58"/>
      <c r="E79" s="58"/>
      <c r="G79" s="59"/>
    </row>
    <row r="80" spans="1:7" ht="21.75" customHeight="1" x14ac:dyDescent="0.15">
      <c r="A80" s="68"/>
      <c r="B80" s="67"/>
      <c r="C80" s="67"/>
      <c r="D80" s="67"/>
      <c r="E80" s="67"/>
      <c r="F80" s="67"/>
      <c r="G80" s="59"/>
    </row>
    <row r="81" spans="1:7" ht="21.75" customHeight="1" x14ac:dyDescent="0.15">
      <c r="A81" s="347" t="s">
        <v>59</v>
      </c>
      <c r="B81" s="347"/>
      <c r="C81" s="348">
        <f>基本データ入力シート!$B$17</f>
        <v>0</v>
      </c>
      <c r="D81" s="349"/>
      <c r="E81" s="349"/>
      <c r="F81" s="350"/>
      <c r="G81" s="60"/>
    </row>
    <row r="82" spans="1:7" ht="21.75" customHeight="1" x14ac:dyDescent="0.15">
      <c r="A82" s="338" t="s">
        <v>60</v>
      </c>
      <c r="B82" s="338"/>
      <c r="C82" s="339">
        <f>基本データ入力シート!$B$20</f>
        <v>0</v>
      </c>
      <c r="D82" s="339"/>
      <c r="E82" s="340"/>
      <c r="F82" s="70"/>
      <c r="G82" s="59"/>
    </row>
    <row r="83" spans="1:7" ht="21.75" customHeight="1" x14ac:dyDescent="0.15">
      <c r="A83" s="338" t="s">
        <v>61</v>
      </c>
      <c r="B83" s="338"/>
      <c r="C83" s="341">
        <f>基本データ入力シート!$B$26</f>
        <v>0</v>
      </c>
      <c r="D83" s="341"/>
      <c r="E83" s="341"/>
      <c r="F83" s="341"/>
      <c r="G83" s="59"/>
    </row>
    <row r="84" spans="1:7" ht="21.75" customHeight="1" x14ac:dyDescent="0.15">
      <c r="A84" s="338" t="s">
        <v>62</v>
      </c>
      <c r="B84" s="338"/>
      <c r="C84" s="341">
        <f>基本データ入力シート!$B$27</f>
        <v>0</v>
      </c>
      <c r="D84" s="341"/>
      <c r="E84" s="341"/>
      <c r="F84" s="341"/>
      <c r="G84" s="59"/>
    </row>
    <row r="85" spans="1:7" ht="21.75" customHeight="1" x14ac:dyDescent="0.15">
      <c r="A85" s="338" t="s">
        <v>63</v>
      </c>
      <c r="B85" s="338"/>
      <c r="C85" s="341">
        <f>基本データ入力シート!$B$28</f>
        <v>0</v>
      </c>
      <c r="D85" s="341"/>
      <c r="E85" s="341"/>
      <c r="F85" s="341"/>
      <c r="G85" s="59"/>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50:F74">
    <cfRule type="cellIs" dxfId="322" priority="9" operator="equal">
      <formula>0</formula>
    </cfRule>
  </conditionalFormatting>
  <conditionalFormatting sqref="D50:D74">
    <cfRule type="cellIs" dxfId="321" priority="8" operator="equal">
      <formula>0</formula>
    </cfRule>
  </conditionalFormatting>
  <conditionalFormatting sqref="F7:F10 E11:F31">
    <cfRule type="cellIs" dxfId="320" priority="7" operator="equal">
      <formula>0</formula>
    </cfRule>
  </conditionalFormatting>
  <conditionalFormatting sqref="D11:D31">
    <cfRule type="cellIs" dxfId="319" priority="6" operator="equal">
      <formula>0</formula>
    </cfRule>
  </conditionalFormatting>
  <conditionalFormatting sqref="B11:B31">
    <cfRule type="cellIs" dxfId="318" priority="5" operator="equal">
      <formula>0</formula>
    </cfRule>
  </conditionalFormatting>
  <conditionalFormatting sqref="B50:B74">
    <cfRule type="cellIs" dxfId="317" priority="4" operator="equal">
      <formula>0</formula>
    </cfRule>
  </conditionalFormatting>
  <conditionalFormatting sqref="E7:E10">
    <cfRule type="cellIs" dxfId="316" priority="3" operator="equal">
      <formula>0</formula>
    </cfRule>
  </conditionalFormatting>
  <conditionalFormatting sqref="D7:D10">
    <cfRule type="cellIs" dxfId="315" priority="2" operator="equal">
      <formula>0</formula>
    </cfRule>
  </conditionalFormatting>
  <conditionalFormatting sqref="B7:B10">
    <cfRule type="cellIs" dxfId="314"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rgb="FF99FF66"/>
  </sheetPr>
  <dimension ref="A1:F113"/>
  <sheetViews>
    <sheetView showZeros="0" workbookViewId="0">
      <selection activeCell="B7" sqref="B7:B12"/>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6" ht="13.5" customHeight="1" x14ac:dyDescent="0.15">
      <c r="B1" s="351" t="s">
        <v>49</v>
      </c>
      <c r="C1" s="362" t="str">
        <f>基本データ入力シート!$B$2</f>
        <v>令和４年度第７４回滋賀県総合バドミントン選手権ジュニアの部</v>
      </c>
      <c r="D1" s="363"/>
      <c r="E1" s="363"/>
      <c r="F1" s="364"/>
    </row>
    <row r="2" spans="1:6" ht="13.5" customHeight="1" x14ac:dyDescent="0.15">
      <c r="B2" s="352"/>
      <c r="C2" s="365"/>
      <c r="D2" s="366"/>
      <c r="E2" s="366"/>
      <c r="F2" s="367"/>
    </row>
    <row r="3" spans="1:6" ht="13.5" customHeight="1" x14ac:dyDescent="0.15">
      <c r="B3" s="55"/>
      <c r="C3" s="55"/>
      <c r="D3" s="55"/>
      <c r="E3" s="56"/>
    </row>
    <row r="4" spans="1:6" ht="21.75" customHeight="1" x14ac:dyDescent="0.15">
      <c r="A4" s="62" t="s">
        <v>51</v>
      </c>
      <c r="B4" s="359" t="s">
        <v>161</v>
      </c>
      <c r="C4" s="360"/>
      <c r="D4" s="361"/>
      <c r="F4" s="63" t="s">
        <v>71</v>
      </c>
    </row>
    <row r="5" spans="1:6" ht="21.75" customHeight="1" x14ac:dyDescent="0.15">
      <c r="A5" s="73">
        <f>COUNTA(B7:B26)</f>
        <v>0</v>
      </c>
    </row>
    <row r="6" spans="1:6" ht="19.5" customHeight="1" x14ac:dyDescent="0.15">
      <c r="A6" s="71" t="s">
        <v>52</v>
      </c>
      <c r="B6" s="71" t="s">
        <v>53</v>
      </c>
      <c r="C6" s="71" t="s">
        <v>68</v>
      </c>
      <c r="D6" s="71" t="s">
        <v>54</v>
      </c>
      <c r="E6" s="188" t="s">
        <v>144</v>
      </c>
      <c r="F6" s="71" t="s">
        <v>56</v>
      </c>
    </row>
    <row r="7" spans="1:6" ht="24" customHeight="1" x14ac:dyDescent="0.15">
      <c r="A7" s="342">
        <v>1</v>
      </c>
      <c r="B7" s="86"/>
      <c r="C7" s="87" t="str">
        <f>IF(B7="","",基本データ入力シート!$B$18)</f>
        <v/>
      </c>
      <c r="D7" s="86"/>
      <c r="E7" s="112"/>
      <c r="F7" s="344"/>
    </row>
    <row r="8" spans="1:6" ht="24" customHeight="1" x14ac:dyDescent="0.15">
      <c r="A8" s="343"/>
      <c r="B8" s="88"/>
      <c r="C8" s="89"/>
      <c r="D8" s="88"/>
      <c r="E8" s="113"/>
      <c r="F8" s="345"/>
    </row>
    <row r="9" spans="1:6" ht="24" customHeight="1" x14ac:dyDescent="0.15">
      <c r="A9" s="342">
        <v>2</v>
      </c>
      <c r="B9" s="86"/>
      <c r="C9" s="87" t="str">
        <f>IF(B9="","",基本データ入力シート!$B$18)</f>
        <v/>
      </c>
      <c r="D9" s="86"/>
      <c r="E9" s="112"/>
      <c r="F9" s="344"/>
    </row>
    <row r="10" spans="1:6" ht="24" customHeight="1" x14ac:dyDescent="0.15">
      <c r="A10" s="343"/>
      <c r="B10" s="88"/>
      <c r="C10" s="89"/>
      <c r="D10" s="88"/>
      <c r="E10" s="113"/>
      <c r="F10" s="345"/>
    </row>
    <row r="11" spans="1:6" ht="24" customHeight="1" x14ac:dyDescent="0.15">
      <c r="A11" s="342">
        <v>3</v>
      </c>
      <c r="B11" s="86"/>
      <c r="C11" s="87" t="str">
        <f>IF(B11="","",基本データ入力シート!$B$18)</f>
        <v/>
      </c>
      <c r="D11" s="86"/>
      <c r="E11" s="112"/>
      <c r="F11" s="344"/>
    </row>
    <row r="12" spans="1:6" ht="24" customHeight="1" x14ac:dyDescent="0.15">
      <c r="A12" s="343"/>
      <c r="B12" s="88"/>
      <c r="C12" s="89"/>
      <c r="D12" s="88"/>
      <c r="E12" s="113"/>
      <c r="F12" s="345"/>
    </row>
    <row r="13" spans="1:6" ht="24" customHeight="1" x14ac:dyDescent="0.15">
      <c r="A13" s="342">
        <v>4</v>
      </c>
      <c r="B13" s="86"/>
      <c r="C13" s="87" t="str">
        <f>IF(B13="","",基本データ入力シート!$B$18)</f>
        <v/>
      </c>
      <c r="D13" s="86"/>
      <c r="E13" s="112"/>
      <c r="F13" s="344"/>
    </row>
    <row r="14" spans="1:6" ht="24" customHeight="1" x14ac:dyDescent="0.15">
      <c r="A14" s="343"/>
      <c r="B14" s="88"/>
      <c r="C14" s="89"/>
      <c r="D14" s="88"/>
      <c r="E14" s="113"/>
      <c r="F14" s="345"/>
    </row>
    <row r="15" spans="1:6" ht="24" customHeight="1" x14ac:dyDescent="0.15">
      <c r="A15" s="342">
        <v>5</v>
      </c>
      <c r="B15" s="86"/>
      <c r="C15" s="87" t="str">
        <f>IF(B15="","",基本データ入力シート!$B$18)</f>
        <v/>
      </c>
      <c r="D15" s="86"/>
      <c r="E15" s="112"/>
      <c r="F15" s="344"/>
    </row>
    <row r="16" spans="1:6" ht="24" customHeight="1" x14ac:dyDescent="0.15">
      <c r="A16" s="343"/>
      <c r="B16" s="88"/>
      <c r="C16" s="89"/>
      <c r="D16" s="88"/>
      <c r="E16" s="113"/>
      <c r="F16" s="345"/>
    </row>
    <row r="17" spans="1:6" ht="24" customHeight="1" x14ac:dyDescent="0.15">
      <c r="A17" s="342">
        <v>6</v>
      </c>
      <c r="B17" s="86"/>
      <c r="C17" s="87" t="str">
        <f>IF(B17="","",基本データ入力シート!$B$18)</f>
        <v/>
      </c>
      <c r="D17" s="86"/>
      <c r="E17" s="112"/>
      <c r="F17" s="344"/>
    </row>
    <row r="18" spans="1:6" ht="24" customHeight="1" x14ac:dyDescent="0.15">
      <c r="A18" s="343"/>
      <c r="B18" s="88"/>
      <c r="C18" s="89"/>
      <c r="D18" s="88"/>
      <c r="E18" s="113"/>
      <c r="F18" s="345"/>
    </row>
    <row r="19" spans="1:6" ht="24" customHeight="1" x14ac:dyDescent="0.15">
      <c r="A19" s="342">
        <v>7</v>
      </c>
      <c r="B19" s="86"/>
      <c r="C19" s="87" t="str">
        <f>IF(B19="","",基本データ入力シート!$B$18)</f>
        <v/>
      </c>
      <c r="D19" s="86"/>
      <c r="E19" s="112"/>
      <c r="F19" s="344"/>
    </row>
    <row r="20" spans="1:6" ht="24" customHeight="1" x14ac:dyDescent="0.15">
      <c r="A20" s="343"/>
      <c r="B20" s="88"/>
      <c r="C20" s="89"/>
      <c r="D20" s="88"/>
      <c r="E20" s="113"/>
      <c r="F20" s="345"/>
    </row>
    <row r="21" spans="1:6" ht="24" customHeight="1" x14ac:dyDescent="0.15">
      <c r="A21" s="342">
        <v>8</v>
      </c>
      <c r="B21" s="86"/>
      <c r="C21" s="87" t="str">
        <f>IF(B21="","",基本データ入力シート!$B$18)</f>
        <v/>
      </c>
      <c r="D21" s="86"/>
      <c r="E21" s="112"/>
      <c r="F21" s="344"/>
    </row>
    <row r="22" spans="1:6" ht="24" customHeight="1" x14ac:dyDescent="0.15">
      <c r="A22" s="343"/>
      <c r="B22" s="88"/>
      <c r="C22" s="89"/>
      <c r="D22" s="88"/>
      <c r="E22" s="113"/>
      <c r="F22" s="345"/>
    </row>
    <row r="23" spans="1:6" ht="24" customHeight="1" x14ac:dyDescent="0.15">
      <c r="A23" s="342">
        <v>9</v>
      </c>
      <c r="B23" s="86"/>
      <c r="C23" s="87" t="str">
        <f>IF(B23="","",基本データ入力シート!$B$18)</f>
        <v/>
      </c>
      <c r="D23" s="86"/>
      <c r="E23" s="112"/>
      <c r="F23" s="344"/>
    </row>
    <row r="24" spans="1:6" ht="24" customHeight="1" x14ac:dyDescent="0.15">
      <c r="A24" s="343"/>
      <c r="B24" s="88"/>
      <c r="C24" s="89"/>
      <c r="D24" s="88"/>
      <c r="E24" s="113"/>
      <c r="F24" s="345"/>
    </row>
    <row r="25" spans="1:6" ht="24" customHeight="1" x14ac:dyDescent="0.15">
      <c r="A25" s="342">
        <v>10</v>
      </c>
      <c r="B25" s="86"/>
      <c r="C25" s="87" t="str">
        <f>IF(B25="","",基本データ入力シート!$B$18)</f>
        <v/>
      </c>
      <c r="D25" s="86"/>
      <c r="E25" s="112"/>
      <c r="F25" s="344"/>
    </row>
    <row r="26" spans="1:6" ht="24" customHeight="1" x14ac:dyDescent="0.15">
      <c r="A26" s="343"/>
      <c r="B26" s="88"/>
      <c r="C26" s="89"/>
      <c r="D26" s="88"/>
      <c r="E26" s="113"/>
      <c r="F26" s="345"/>
    </row>
    <row r="27" spans="1:6" ht="24" customHeight="1" x14ac:dyDescent="0.15">
      <c r="A27" s="64"/>
      <c r="B27" s="64"/>
      <c r="C27" s="64"/>
      <c r="D27" s="64"/>
      <c r="E27" s="64"/>
      <c r="F27" s="64"/>
    </row>
    <row r="28" spans="1:6" ht="21.75" customHeight="1" x14ac:dyDescent="0.15">
      <c r="A28" s="65"/>
      <c r="B28" s="66" t="s">
        <v>74</v>
      </c>
      <c r="C28" s="346">
        <f>基本データ入力シート!$B$19</f>
        <v>0</v>
      </c>
      <c r="D28" s="346"/>
      <c r="E28" s="346"/>
      <c r="F28" s="65" t="s">
        <v>67</v>
      </c>
    </row>
    <row r="29" spans="1:6" ht="21.75" customHeight="1" x14ac:dyDescent="0.15">
      <c r="A29" s="67"/>
      <c r="B29" s="67" t="s">
        <v>58</v>
      </c>
      <c r="C29" s="67"/>
      <c r="D29" s="67"/>
      <c r="E29" s="67"/>
      <c r="F29" s="67"/>
    </row>
    <row r="30" spans="1:6" ht="21.75" customHeight="1" x14ac:dyDescent="0.15">
      <c r="A30" s="67"/>
      <c r="B30" s="67"/>
      <c r="C30" s="67"/>
      <c r="D30" s="67"/>
      <c r="E30" s="67"/>
      <c r="F30" s="67"/>
    </row>
    <row r="31" spans="1:6" ht="21.75" customHeight="1" x14ac:dyDescent="0.15">
      <c r="B31" s="61" t="s">
        <v>50</v>
      </c>
      <c r="C31" s="58"/>
      <c r="D31" s="58"/>
      <c r="E31" s="58"/>
      <c r="F31" s="77">
        <f>A5+A43+A81</f>
        <v>0</v>
      </c>
    </row>
    <row r="32" spans="1:6" ht="21.75" customHeight="1" x14ac:dyDescent="0.15">
      <c r="A32" s="68"/>
      <c r="B32" s="67"/>
      <c r="C32" s="67"/>
      <c r="D32" s="67"/>
      <c r="E32" s="67"/>
      <c r="F32" s="67"/>
    </row>
    <row r="33" spans="1:6" ht="21.75" customHeight="1" x14ac:dyDescent="0.15">
      <c r="A33" s="347" t="s">
        <v>59</v>
      </c>
      <c r="B33" s="347"/>
      <c r="C33" s="348">
        <f>基本データ入力シート!$B$17</f>
        <v>0</v>
      </c>
      <c r="D33" s="349"/>
      <c r="E33" s="349"/>
      <c r="F33" s="350"/>
    </row>
    <row r="34" spans="1:6" ht="21.75" customHeight="1" x14ac:dyDescent="0.15">
      <c r="A34" s="338" t="s">
        <v>60</v>
      </c>
      <c r="B34" s="338"/>
      <c r="C34" s="339">
        <f>基本データ入力シート!$B$20</f>
        <v>0</v>
      </c>
      <c r="D34" s="339"/>
      <c r="E34" s="340"/>
      <c r="F34" s="70"/>
    </row>
    <row r="35" spans="1:6" ht="21.75" customHeight="1" x14ac:dyDescent="0.15">
      <c r="A35" s="338" t="s">
        <v>61</v>
      </c>
      <c r="B35" s="338"/>
      <c r="C35" s="341">
        <f>基本データ入力シート!$B$26</f>
        <v>0</v>
      </c>
      <c r="D35" s="341"/>
      <c r="E35" s="341"/>
      <c r="F35" s="341"/>
    </row>
    <row r="36" spans="1:6" ht="21.75" customHeight="1" x14ac:dyDescent="0.15">
      <c r="A36" s="338" t="s">
        <v>62</v>
      </c>
      <c r="B36" s="338"/>
      <c r="C36" s="341">
        <f>基本データ入力シート!$B$27</f>
        <v>0</v>
      </c>
      <c r="D36" s="341"/>
      <c r="E36" s="341"/>
      <c r="F36" s="341"/>
    </row>
    <row r="37" spans="1:6" ht="21.75" customHeight="1" x14ac:dyDescent="0.15">
      <c r="A37" s="338" t="s">
        <v>63</v>
      </c>
      <c r="B37" s="338"/>
      <c r="C37" s="341">
        <f>基本データ入力シート!$B$28</f>
        <v>0</v>
      </c>
      <c r="D37" s="341"/>
      <c r="E37" s="341"/>
      <c r="F37" s="341"/>
    </row>
    <row r="39" spans="1:6" ht="13.5" customHeight="1" x14ac:dyDescent="0.15">
      <c r="B39" s="351" t="s">
        <v>49</v>
      </c>
      <c r="C39" s="353" t="str">
        <f>基本データ入力シート!$B$2</f>
        <v>令和４年度第７４回滋賀県総合バドミントン選手権ジュニアの部</v>
      </c>
      <c r="D39" s="354"/>
      <c r="E39" s="354"/>
      <c r="F39" s="355"/>
    </row>
    <row r="40" spans="1:6" ht="13.5" customHeight="1" x14ac:dyDescent="0.15">
      <c r="B40" s="352"/>
      <c r="C40" s="356"/>
      <c r="D40" s="357"/>
      <c r="E40" s="357"/>
      <c r="F40" s="358"/>
    </row>
    <row r="41" spans="1:6" ht="13.5" customHeight="1" x14ac:dyDescent="0.15">
      <c r="B41" s="55"/>
      <c r="C41" s="55"/>
      <c r="D41" s="55"/>
      <c r="E41" s="56"/>
    </row>
    <row r="42" spans="1:6" ht="21.75" customHeight="1" x14ac:dyDescent="0.15">
      <c r="A42" s="62" t="s">
        <v>51</v>
      </c>
      <c r="B42" s="359" t="str">
        <f>B4</f>
        <v>ジュニア：男子ダブルスＡ</v>
      </c>
      <c r="C42" s="360"/>
      <c r="D42" s="361"/>
      <c r="E42" s="57"/>
      <c r="F42" s="63" t="s">
        <v>72</v>
      </c>
    </row>
    <row r="43" spans="1:6" ht="21.75" customHeight="1" x14ac:dyDescent="0.15">
      <c r="A43" s="73">
        <f>COUNTA(B45:B65)</f>
        <v>0</v>
      </c>
    </row>
    <row r="44" spans="1:6" ht="19.5" customHeight="1" x14ac:dyDescent="0.15">
      <c r="A44" s="71" t="s">
        <v>52</v>
      </c>
      <c r="B44" s="71" t="s">
        <v>53</v>
      </c>
      <c r="C44" s="71" t="s">
        <v>68</v>
      </c>
      <c r="D44" s="71" t="s">
        <v>54</v>
      </c>
      <c r="E44" s="188" t="s">
        <v>144</v>
      </c>
      <c r="F44" s="71" t="s">
        <v>56</v>
      </c>
    </row>
    <row r="45" spans="1:6" ht="24" customHeight="1" x14ac:dyDescent="0.15">
      <c r="A45" s="342">
        <v>11</v>
      </c>
      <c r="B45" s="86"/>
      <c r="C45" s="87" t="str">
        <f>IF(B45="","",基本データ入力シート!$B$18)</f>
        <v/>
      </c>
      <c r="D45" s="86"/>
      <c r="E45" s="112"/>
      <c r="F45" s="344"/>
    </row>
    <row r="46" spans="1:6" ht="24" customHeight="1" x14ac:dyDescent="0.15">
      <c r="A46" s="343"/>
      <c r="B46" s="88"/>
      <c r="C46" s="89"/>
      <c r="D46" s="88"/>
      <c r="E46" s="113"/>
      <c r="F46" s="345"/>
    </row>
    <row r="47" spans="1:6" ht="24" customHeight="1" x14ac:dyDescent="0.15">
      <c r="A47" s="342">
        <v>12</v>
      </c>
      <c r="B47" s="86"/>
      <c r="C47" s="87" t="str">
        <f>IF(B47="","",基本データ入力シート!$B$18)</f>
        <v/>
      </c>
      <c r="D47" s="86"/>
      <c r="E47" s="112"/>
      <c r="F47" s="344"/>
    </row>
    <row r="48" spans="1:6" ht="24" customHeight="1" x14ac:dyDescent="0.15">
      <c r="A48" s="343"/>
      <c r="B48" s="88"/>
      <c r="C48" s="89"/>
      <c r="D48" s="88"/>
      <c r="E48" s="113"/>
      <c r="F48" s="345"/>
    </row>
    <row r="49" spans="1:6" ht="24" customHeight="1" x14ac:dyDescent="0.15">
      <c r="A49" s="342">
        <v>13</v>
      </c>
      <c r="B49" s="86"/>
      <c r="C49" s="87" t="str">
        <f>IF(B49="","",基本データ入力シート!$B$18)</f>
        <v/>
      </c>
      <c r="D49" s="86"/>
      <c r="E49" s="112"/>
      <c r="F49" s="344"/>
    </row>
    <row r="50" spans="1:6" ht="24" customHeight="1" x14ac:dyDescent="0.15">
      <c r="A50" s="343"/>
      <c r="B50" s="88"/>
      <c r="C50" s="89"/>
      <c r="D50" s="88"/>
      <c r="E50" s="113"/>
      <c r="F50" s="345"/>
    </row>
    <row r="51" spans="1:6" ht="24" customHeight="1" x14ac:dyDescent="0.15">
      <c r="A51" s="342">
        <v>14</v>
      </c>
      <c r="B51" s="86"/>
      <c r="C51" s="87" t="str">
        <f>IF(B51="","",基本データ入力シート!$B$18)</f>
        <v/>
      </c>
      <c r="D51" s="86"/>
      <c r="E51" s="112"/>
      <c r="F51" s="344"/>
    </row>
    <row r="52" spans="1:6" ht="24" customHeight="1" x14ac:dyDescent="0.15">
      <c r="A52" s="343"/>
      <c r="B52" s="88"/>
      <c r="C52" s="89"/>
      <c r="D52" s="88"/>
      <c r="E52" s="113"/>
      <c r="F52" s="345"/>
    </row>
    <row r="53" spans="1:6" ht="24" customHeight="1" x14ac:dyDescent="0.15">
      <c r="A53" s="342">
        <v>15</v>
      </c>
      <c r="B53" s="86"/>
      <c r="C53" s="87" t="str">
        <f>IF(B53="","",基本データ入力シート!$B$18)</f>
        <v/>
      </c>
      <c r="D53" s="86"/>
      <c r="E53" s="112"/>
      <c r="F53" s="344"/>
    </row>
    <row r="54" spans="1:6" ht="24" customHeight="1" x14ac:dyDescent="0.15">
      <c r="A54" s="343"/>
      <c r="B54" s="88"/>
      <c r="C54" s="89"/>
      <c r="D54" s="88"/>
      <c r="E54" s="113"/>
      <c r="F54" s="345"/>
    </row>
    <row r="55" spans="1:6" ht="24" customHeight="1" x14ac:dyDescent="0.15">
      <c r="A55" s="342">
        <v>16</v>
      </c>
      <c r="B55" s="86"/>
      <c r="C55" s="87" t="str">
        <f>IF(B55="","",基本データ入力シート!$B$18)</f>
        <v/>
      </c>
      <c r="D55" s="86"/>
      <c r="E55" s="112"/>
      <c r="F55" s="344"/>
    </row>
    <row r="56" spans="1:6" ht="24" customHeight="1" x14ac:dyDescent="0.15">
      <c r="A56" s="343"/>
      <c r="B56" s="88"/>
      <c r="C56" s="89"/>
      <c r="D56" s="88"/>
      <c r="E56" s="113"/>
      <c r="F56" s="345"/>
    </row>
    <row r="57" spans="1:6" ht="24" customHeight="1" x14ac:dyDescent="0.15">
      <c r="A57" s="342">
        <v>17</v>
      </c>
      <c r="B57" s="86"/>
      <c r="C57" s="87" t="str">
        <f>IF(B57="","",基本データ入力シート!$B$18)</f>
        <v/>
      </c>
      <c r="D57" s="86"/>
      <c r="E57" s="112"/>
      <c r="F57" s="344"/>
    </row>
    <row r="58" spans="1:6" ht="24" customHeight="1" x14ac:dyDescent="0.15">
      <c r="A58" s="343"/>
      <c r="B58" s="88"/>
      <c r="C58" s="89"/>
      <c r="D58" s="88"/>
      <c r="E58" s="113"/>
      <c r="F58" s="345"/>
    </row>
    <row r="59" spans="1:6" ht="24" customHeight="1" x14ac:dyDescent="0.15">
      <c r="A59" s="342">
        <v>18</v>
      </c>
      <c r="B59" s="86"/>
      <c r="C59" s="87" t="str">
        <f>IF(B59="","",基本データ入力シート!$B$18)</f>
        <v/>
      </c>
      <c r="D59" s="86"/>
      <c r="E59" s="112"/>
      <c r="F59" s="344"/>
    </row>
    <row r="60" spans="1:6" ht="24" customHeight="1" x14ac:dyDescent="0.15">
      <c r="A60" s="343"/>
      <c r="B60" s="88"/>
      <c r="C60" s="89"/>
      <c r="D60" s="88"/>
      <c r="E60" s="113"/>
      <c r="F60" s="345"/>
    </row>
    <row r="61" spans="1:6" ht="24" customHeight="1" x14ac:dyDescent="0.15">
      <c r="A61" s="342">
        <v>19</v>
      </c>
      <c r="B61" s="86"/>
      <c r="C61" s="87" t="str">
        <f>IF(B61="","",基本データ入力シート!$B$18)</f>
        <v/>
      </c>
      <c r="D61" s="86"/>
      <c r="E61" s="112"/>
      <c r="F61" s="344"/>
    </row>
    <row r="62" spans="1:6" ht="24" customHeight="1" x14ac:dyDescent="0.15">
      <c r="A62" s="343"/>
      <c r="B62" s="88"/>
      <c r="C62" s="89"/>
      <c r="D62" s="88"/>
      <c r="E62" s="113"/>
      <c r="F62" s="345"/>
    </row>
    <row r="63" spans="1:6" ht="24" customHeight="1" x14ac:dyDescent="0.15">
      <c r="A63" s="342">
        <v>20</v>
      </c>
      <c r="B63" s="86"/>
      <c r="C63" s="87" t="str">
        <f>IF(B63="","",基本データ入力シート!$B$18)</f>
        <v/>
      </c>
      <c r="D63" s="86"/>
      <c r="E63" s="112"/>
      <c r="F63" s="344"/>
    </row>
    <row r="64" spans="1:6" ht="24" customHeight="1" x14ac:dyDescent="0.15">
      <c r="A64" s="343"/>
      <c r="B64" s="88"/>
      <c r="C64" s="89"/>
      <c r="D64" s="88"/>
      <c r="E64" s="113"/>
      <c r="F64" s="345"/>
    </row>
    <row r="65" spans="1:6" ht="24" customHeight="1" x14ac:dyDescent="0.15">
      <c r="A65" s="64"/>
      <c r="B65" s="64"/>
      <c r="C65" s="64"/>
      <c r="D65" s="64"/>
      <c r="E65" s="64"/>
      <c r="F65" s="64"/>
    </row>
    <row r="66" spans="1:6" ht="21.75" customHeight="1" x14ac:dyDescent="0.15">
      <c r="A66" s="65"/>
      <c r="B66" s="66" t="s">
        <v>74</v>
      </c>
      <c r="C66" s="346">
        <f>基本データ入力シート!$B$19</f>
        <v>0</v>
      </c>
      <c r="D66" s="346"/>
      <c r="E66" s="346"/>
      <c r="F66" s="65" t="s">
        <v>67</v>
      </c>
    </row>
    <row r="67" spans="1:6" ht="21.75" customHeight="1" x14ac:dyDescent="0.15">
      <c r="A67" s="67"/>
      <c r="B67" s="67" t="s">
        <v>58</v>
      </c>
      <c r="C67" s="67"/>
      <c r="D67" s="67"/>
      <c r="E67" s="67"/>
      <c r="F67" s="67"/>
    </row>
    <row r="68" spans="1:6" ht="21.75" customHeight="1" x14ac:dyDescent="0.15">
      <c r="A68" s="67"/>
      <c r="B68" s="67"/>
      <c r="C68" s="67"/>
      <c r="D68" s="67"/>
      <c r="E68" s="67"/>
      <c r="F68" s="67"/>
    </row>
    <row r="69" spans="1:6" ht="21.75" customHeight="1" x14ac:dyDescent="0.15">
      <c r="B69" s="61" t="s">
        <v>50</v>
      </c>
      <c r="C69" s="58"/>
      <c r="D69" s="58"/>
      <c r="E69" s="58"/>
    </row>
    <row r="70" spans="1:6" ht="21.75" customHeight="1" x14ac:dyDescent="0.15">
      <c r="A70" s="68"/>
      <c r="B70" s="67"/>
      <c r="C70" s="67"/>
      <c r="D70" s="67"/>
      <c r="E70" s="67"/>
      <c r="F70" s="67"/>
    </row>
    <row r="71" spans="1:6" ht="21.75" customHeight="1" x14ac:dyDescent="0.15">
      <c r="A71" s="347" t="s">
        <v>59</v>
      </c>
      <c r="B71" s="347"/>
      <c r="C71" s="348">
        <f>基本データ入力シート!$B$17</f>
        <v>0</v>
      </c>
      <c r="D71" s="349"/>
      <c r="E71" s="349"/>
      <c r="F71" s="350"/>
    </row>
    <row r="72" spans="1:6" ht="21.75" customHeight="1" x14ac:dyDescent="0.15">
      <c r="A72" s="338" t="s">
        <v>60</v>
      </c>
      <c r="B72" s="338"/>
      <c r="C72" s="339">
        <f>基本データ入力シート!$B$20</f>
        <v>0</v>
      </c>
      <c r="D72" s="339"/>
      <c r="E72" s="340"/>
      <c r="F72" s="70"/>
    </row>
    <row r="73" spans="1:6" ht="21.75" customHeight="1" x14ac:dyDescent="0.15">
      <c r="A73" s="338" t="s">
        <v>61</v>
      </c>
      <c r="B73" s="338"/>
      <c r="C73" s="341">
        <f>基本データ入力シート!$B$26</f>
        <v>0</v>
      </c>
      <c r="D73" s="341"/>
      <c r="E73" s="341"/>
      <c r="F73" s="341"/>
    </row>
    <row r="74" spans="1:6" ht="21.75" customHeight="1" x14ac:dyDescent="0.15">
      <c r="A74" s="338" t="s">
        <v>62</v>
      </c>
      <c r="B74" s="338"/>
      <c r="C74" s="341">
        <f>基本データ入力シート!$B$27</f>
        <v>0</v>
      </c>
      <c r="D74" s="341"/>
      <c r="E74" s="341"/>
      <c r="F74" s="341"/>
    </row>
    <row r="75" spans="1:6" ht="21.75" customHeight="1" x14ac:dyDescent="0.15">
      <c r="A75" s="338" t="s">
        <v>63</v>
      </c>
      <c r="B75" s="338"/>
      <c r="C75" s="341">
        <f>基本データ入力シート!$B$28</f>
        <v>0</v>
      </c>
      <c r="D75" s="341"/>
      <c r="E75" s="341"/>
      <c r="F75" s="341"/>
    </row>
    <row r="77" spans="1:6" ht="13.5" customHeight="1" x14ac:dyDescent="0.15">
      <c r="B77" s="351" t="s">
        <v>49</v>
      </c>
      <c r="C77" s="353" t="str">
        <f>基本データ入力シート!$B$2</f>
        <v>令和４年度第７４回滋賀県総合バドミントン選手権ジュニアの部</v>
      </c>
      <c r="D77" s="354"/>
      <c r="E77" s="354"/>
      <c r="F77" s="355"/>
    </row>
    <row r="78" spans="1:6" ht="13.5" customHeight="1" x14ac:dyDescent="0.15">
      <c r="B78" s="352"/>
      <c r="C78" s="356"/>
      <c r="D78" s="357"/>
      <c r="E78" s="357"/>
      <c r="F78" s="358"/>
    </row>
    <row r="79" spans="1:6" ht="13.5" customHeight="1" x14ac:dyDescent="0.15">
      <c r="B79" s="55"/>
      <c r="C79" s="55"/>
      <c r="D79" s="55"/>
      <c r="E79" s="56"/>
    </row>
    <row r="80" spans="1:6" ht="21.75" customHeight="1" x14ac:dyDescent="0.15">
      <c r="A80" s="62" t="s">
        <v>51</v>
      </c>
      <c r="B80" s="359" t="str">
        <f>B4</f>
        <v>ジュニア：男子ダブルスＡ</v>
      </c>
      <c r="C80" s="360"/>
      <c r="D80" s="361"/>
      <c r="E80" s="57"/>
      <c r="F80" s="63" t="s">
        <v>73</v>
      </c>
    </row>
    <row r="81" spans="1:6" ht="21.75" customHeight="1" x14ac:dyDescent="0.15">
      <c r="A81" s="73">
        <f>COUNTA(B83:B103)</f>
        <v>0</v>
      </c>
    </row>
    <row r="82" spans="1:6" ht="19.5" customHeight="1" x14ac:dyDescent="0.15">
      <c r="A82" s="71" t="s">
        <v>52</v>
      </c>
      <c r="B82" s="71" t="s">
        <v>53</v>
      </c>
      <c r="C82" s="71" t="s">
        <v>68</v>
      </c>
      <c r="D82" s="71" t="s">
        <v>54</v>
      </c>
      <c r="E82" s="71" t="s">
        <v>144</v>
      </c>
      <c r="F82" s="71" t="s">
        <v>56</v>
      </c>
    </row>
    <row r="83" spans="1:6" ht="24" customHeight="1" x14ac:dyDescent="0.15">
      <c r="A83" s="342">
        <v>21</v>
      </c>
      <c r="B83" s="86"/>
      <c r="C83" s="87" t="str">
        <f>IF(B83="","",基本データ入力シート!$B$18)</f>
        <v/>
      </c>
      <c r="D83" s="86"/>
      <c r="E83" s="112"/>
      <c r="F83" s="344"/>
    </row>
    <row r="84" spans="1:6" ht="24" customHeight="1" x14ac:dyDescent="0.15">
      <c r="A84" s="343"/>
      <c r="B84" s="88"/>
      <c r="C84" s="89"/>
      <c r="D84" s="88"/>
      <c r="E84" s="113"/>
      <c r="F84" s="345"/>
    </row>
    <row r="85" spans="1:6" ht="24" customHeight="1" x14ac:dyDescent="0.15">
      <c r="A85" s="342">
        <v>22</v>
      </c>
      <c r="B85" s="86"/>
      <c r="C85" s="87" t="str">
        <f>IF(B85="","",基本データ入力シート!$B$18)</f>
        <v/>
      </c>
      <c r="D85" s="86"/>
      <c r="E85" s="112"/>
      <c r="F85" s="344"/>
    </row>
    <row r="86" spans="1:6" ht="24" customHeight="1" x14ac:dyDescent="0.15">
      <c r="A86" s="343"/>
      <c r="B86" s="88"/>
      <c r="C86" s="89"/>
      <c r="D86" s="88"/>
      <c r="E86" s="113"/>
      <c r="F86" s="345"/>
    </row>
    <row r="87" spans="1:6" ht="24" customHeight="1" x14ac:dyDescent="0.15">
      <c r="A87" s="342">
        <v>23</v>
      </c>
      <c r="B87" s="86"/>
      <c r="C87" s="87" t="str">
        <f>IF(B87="","",基本データ入力シート!$B$18)</f>
        <v/>
      </c>
      <c r="D87" s="86"/>
      <c r="E87" s="112"/>
      <c r="F87" s="344"/>
    </row>
    <row r="88" spans="1:6" ht="24" customHeight="1" x14ac:dyDescent="0.15">
      <c r="A88" s="343"/>
      <c r="B88" s="88"/>
      <c r="C88" s="89"/>
      <c r="D88" s="88"/>
      <c r="E88" s="113"/>
      <c r="F88" s="345"/>
    </row>
    <row r="89" spans="1:6" ht="24" customHeight="1" x14ac:dyDescent="0.15">
      <c r="A89" s="342">
        <v>24</v>
      </c>
      <c r="B89" s="86"/>
      <c r="C89" s="87" t="str">
        <f>IF(B89="","",基本データ入力シート!$B$18)</f>
        <v/>
      </c>
      <c r="D89" s="86"/>
      <c r="E89" s="112"/>
      <c r="F89" s="344"/>
    </row>
    <row r="90" spans="1:6" ht="24" customHeight="1" x14ac:dyDescent="0.15">
      <c r="A90" s="343"/>
      <c r="B90" s="88"/>
      <c r="C90" s="89"/>
      <c r="D90" s="88"/>
      <c r="E90" s="113"/>
      <c r="F90" s="345"/>
    </row>
    <row r="91" spans="1:6" ht="24" customHeight="1" x14ac:dyDescent="0.15">
      <c r="A91" s="342">
        <v>25</v>
      </c>
      <c r="B91" s="86"/>
      <c r="C91" s="87" t="str">
        <f>IF(B91="","",基本データ入力シート!$B$18)</f>
        <v/>
      </c>
      <c r="D91" s="86"/>
      <c r="E91" s="112"/>
      <c r="F91" s="344"/>
    </row>
    <row r="92" spans="1:6" ht="24" customHeight="1" x14ac:dyDescent="0.15">
      <c r="A92" s="343"/>
      <c r="B92" s="88"/>
      <c r="C92" s="89"/>
      <c r="D92" s="88"/>
      <c r="E92" s="113"/>
      <c r="F92" s="345"/>
    </row>
    <row r="93" spans="1:6" ht="24" customHeight="1" x14ac:dyDescent="0.15">
      <c r="A93" s="342">
        <v>26</v>
      </c>
      <c r="B93" s="86"/>
      <c r="C93" s="87" t="str">
        <f>IF(B93="","",基本データ入力シート!$B$18)</f>
        <v/>
      </c>
      <c r="D93" s="86"/>
      <c r="E93" s="112"/>
      <c r="F93" s="344"/>
    </row>
    <row r="94" spans="1:6" ht="24" customHeight="1" x14ac:dyDescent="0.15">
      <c r="A94" s="343"/>
      <c r="B94" s="88"/>
      <c r="C94" s="89"/>
      <c r="D94" s="88"/>
      <c r="E94" s="113"/>
      <c r="F94" s="345"/>
    </row>
    <row r="95" spans="1:6" ht="24" customHeight="1" x14ac:dyDescent="0.15">
      <c r="A95" s="342">
        <v>27</v>
      </c>
      <c r="B95" s="86"/>
      <c r="C95" s="87" t="str">
        <f>IF(B95="","",基本データ入力シート!$B$18)</f>
        <v/>
      </c>
      <c r="D95" s="86"/>
      <c r="E95" s="112"/>
      <c r="F95" s="344"/>
    </row>
    <row r="96" spans="1:6" ht="24" customHeight="1" x14ac:dyDescent="0.15">
      <c r="A96" s="343"/>
      <c r="B96" s="88"/>
      <c r="C96" s="89"/>
      <c r="D96" s="88"/>
      <c r="E96" s="113"/>
      <c r="F96" s="345"/>
    </row>
    <row r="97" spans="1:6" ht="24" customHeight="1" x14ac:dyDescent="0.15">
      <c r="A97" s="342">
        <v>28</v>
      </c>
      <c r="B97" s="86"/>
      <c r="C97" s="87" t="str">
        <f>IF(B97="","",基本データ入力シート!$B$18)</f>
        <v/>
      </c>
      <c r="D97" s="86"/>
      <c r="E97" s="112"/>
      <c r="F97" s="344"/>
    </row>
    <row r="98" spans="1:6" ht="24" customHeight="1" x14ac:dyDescent="0.15">
      <c r="A98" s="343"/>
      <c r="B98" s="88"/>
      <c r="C98" s="89"/>
      <c r="D98" s="88"/>
      <c r="E98" s="113"/>
      <c r="F98" s="345"/>
    </row>
    <row r="99" spans="1:6" ht="24" customHeight="1" x14ac:dyDescent="0.15">
      <c r="A99" s="342">
        <v>29</v>
      </c>
      <c r="B99" s="86"/>
      <c r="C99" s="87" t="str">
        <f>IF(B99="","",基本データ入力シート!$B$18)</f>
        <v/>
      </c>
      <c r="D99" s="86"/>
      <c r="E99" s="112"/>
      <c r="F99" s="344"/>
    </row>
    <row r="100" spans="1:6" ht="24" customHeight="1" x14ac:dyDescent="0.15">
      <c r="A100" s="343"/>
      <c r="B100" s="88"/>
      <c r="C100" s="89"/>
      <c r="D100" s="88"/>
      <c r="E100" s="113"/>
      <c r="F100" s="345"/>
    </row>
    <row r="101" spans="1:6" ht="24" customHeight="1" x14ac:dyDescent="0.15">
      <c r="A101" s="342">
        <v>30</v>
      </c>
      <c r="B101" s="86"/>
      <c r="C101" s="87" t="str">
        <f>IF(B101="","",基本データ入力シート!$B$18)</f>
        <v/>
      </c>
      <c r="D101" s="86"/>
      <c r="E101" s="112"/>
      <c r="F101" s="344"/>
    </row>
    <row r="102" spans="1:6" ht="24" customHeight="1" x14ac:dyDescent="0.15">
      <c r="A102" s="343"/>
      <c r="B102" s="88"/>
      <c r="C102" s="89"/>
      <c r="D102" s="88"/>
      <c r="E102" s="113"/>
      <c r="F102" s="345"/>
    </row>
    <row r="103" spans="1:6" ht="24" customHeight="1" x14ac:dyDescent="0.15">
      <c r="A103" s="64"/>
      <c r="B103" s="64"/>
      <c r="C103" s="64"/>
      <c r="D103" s="64"/>
      <c r="E103" s="64"/>
      <c r="F103" s="64"/>
    </row>
    <row r="104" spans="1:6" ht="21.75" customHeight="1" x14ac:dyDescent="0.15">
      <c r="A104" s="65"/>
      <c r="B104" s="66" t="s">
        <v>74</v>
      </c>
      <c r="C104" s="346">
        <f>基本データ入力シート!$B$19</f>
        <v>0</v>
      </c>
      <c r="D104" s="346"/>
      <c r="E104" s="346"/>
      <c r="F104" s="65" t="s">
        <v>67</v>
      </c>
    </row>
    <row r="105" spans="1:6" ht="21.75" customHeight="1" x14ac:dyDescent="0.15">
      <c r="A105" s="67"/>
      <c r="B105" s="67" t="s">
        <v>58</v>
      </c>
      <c r="C105" s="67"/>
      <c r="D105" s="67"/>
      <c r="E105" s="67"/>
      <c r="F105" s="67"/>
    </row>
    <row r="106" spans="1:6" ht="21.75" customHeight="1" x14ac:dyDescent="0.15">
      <c r="A106" s="67"/>
      <c r="B106" s="67"/>
      <c r="C106" s="67"/>
      <c r="D106" s="67"/>
      <c r="E106" s="67"/>
      <c r="F106" s="67"/>
    </row>
    <row r="107" spans="1:6" ht="21.75" customHeight="1" x14ac:dyDescent="0.15">
      <c r="B107" s="61" t="s">
        <v>50</v>
      </c>
      <c r="C107" s="58"/>
      <c r="D107" s="58"/>
      <c r="E107" s="58"/>
    </row>
    <row r="108" spans="1:6" ht="21.75" customHeight="1" x14ac:dyDescent="0.15">
      <c r="A108" s="68"/>
      <c r="B108" s="67"/>
      <c r="C108" s="67"/>
      <c r="D108" s="67"/>
      <c r="E108" s="67"/>
      <c r="F108" s="67"/>
    </row>
    <row r="109" spans="1:6" ht="21.75" customHeight="1" x14ac:dyDescent="0.15">
      <c r="A109" s="347" t="s">
        <v>59</v>
      </c>
      <c r="B109" s="347"/>
      <c r="C109" s="348">
        <f>基本データ入力シート!$B$17</f>
        <v>0</v>
      </c>
      <c r="D109" s="349"/>
      <c r="E109" s="349"/>
      <c r="F109" s="350"/>
    </row>
    <row r="110" spans="1:6" ht="21.75" customHeight="1" x14ac:dyDescent="0.15">
      <c r="A110" s="338" t="s">
        <v>60</v>
      </c>
      <c r="B110" s="338"/>
      <c r="C110" s="339">
        <f>基本データ入力シート!$B$20</f>
        <v>0</v>
      </c>
      <c r="D110" s="339"/>
      <c r="E110" s="340"/>
      <c r="F110" s="70"/>
    </row>
    <row r="111" spans="1:6" ht="21.75" customHeight="1" x14ac:dyDescent="0.15">
      <c r="A111" s="338" t="s">
        <v>61</v>
      </c>
      <c r="B111" s="338"/>
      <c r="C111" s="341">
        <f>基本データ入力シート!$B$26</f>
        <v>0</v>
      </c>
      <c r="D111" s="341"/>
      <c r="E111" s="341"/>
      <c r="F111" s="341"/>
    </row>
    <row r="112" spans="1:6" ht="21.75" customHeight="1" x14ac:dyDescent="0.15">
      <c r="A112" s="338" t="s">
        <v>62</v>
      </c>
      <c r="B112" s="338"/>
      <c r="C112" s="341">
        <f>基本データ入力シート!$B$27</f>
        <v>0</v>
      </c>
      <c r="D112" s="341"/>
      <c r="E112" s="341"/>
      <c r="F112" s="341"/>
    </row>
    <row r="113" spans="1:6" ht="21.75" customHeight="1" x14ac:dyDescent="0.15">
      <c r="A113" s="338" t="s">
        <v>63</v>
      </c>
      <c r="B113" s="338"/>
      <c r="C113" s="341">
        <f>基本データ入力シート!$B$28</f>
        <v>0</v>
      </c>
      <c r="D113" s="341"/>
      <c r="E113" s="341"/>
      <c r="F113" s="341"/>
    </row>
  </sheetData>
  <mergeCells count="102">
    <mergeCell ref="A57:A58"/>
    <mergeCell ref="F57:F58"/>
    <mergeCell ref="A59:A60"/>
    <mergeCell ref="F59:F60"/>
    <mergeCell ref="A61:A62"/>
    <mergeCell ref="F61:F62"/>
    <mergeCell ref="B1:B2"/>
    <mergeCell ref="C1:F2"/>
    <mergeCell ref="B4:D4"/>
    <mergeCell ref="C28:E28"/>
    <mergeCell ref="A33:B33"/>
    <mergeCell ref="C33:F33"/>
    <mergeCell ref="A19:A20"/>
    <mergeCell ref="A21:A22"/>
    <mergeCell ref="A23:A24"/>
    <mergeCell ref="A25:A26"/>
    <mergeCell ref="A7:A8"/>
    <mergeCell ref="A9:A10"/>
    <mergeCell ref="A11:A12"/>
    <mergeCell ref="A13:A14"/>
    <mergeCell ref="A15:A16"/>
    <mergeCell ref="A17:A18"/>
    <mergeCell ref="F19:F20"/>
    <mergeCell ref="F21:F22"/>
    <mergeCell ref="A47:A48"/>
    <mergeCell ref="F47:F48"/>
    <mergeCell ref="A53:A54"/>
    <mergeCell ref="F53:F54"/>
    <mergeCell ref="A55:A56"/>
    <mergeCell ref="F55:F56"/>
    <mergeCell ref="A51:A52"/>
    <mergeCell ref="F51:F52"/>
    <mergeCell ref="A34:B34"/>
    <mergeCell ref="C34:E34"/>
    <mergeCell ref="A35:B35"/>
    <mergeCell ref="C35:F35"/>
    <mergeCell ref="A36:B36"/>
    <mergeCell ref="C36:F36"/>
    <mergeCell ref="A37:B37"/>
    <mergeCell ref="C37:F37"/>
    <mergeCell ref="B39:B40"/>
    <mergeCell ref="C39:F40"/>
    <mergeCell ref="B42:D42"/>
    <mergeCell ref="A49:A50"/>
    <mergeCell ref="F49:F50"/>
    <mergeCell ref="F7:F8"/>
    <mergeCell ref="F9:F10"/>
    <mergeCell ref="F11:F12"/>
    <mergeCell ref="F13:F14"/>
    <mergeCell ref="F15:F16"/>
    <mergeCell ref="F17:F18"/>
    <mergeCell ref="F23:F24"/>
    <mergeCell ref="F25:F26"/>
    <mergeCell ref="A45:A46"/>
    <mergeCell ref="F45:F46"/>
    <mergeCell ref="A63:A64"/>
    <mergeCell ref="F63:F64"/>
    <mergeCell ref="B77:B78"/>
    <mergeCell ref="C77:F78"/>
    <mergeCell ref="B80:D80"/>
    <mergeCell ref="A83:A84"/>
    <mergeCell ref="F83:F84"/>
    <mergeCell ref="A85:A86"/>
    <mergeCell ref="F85:F86"/>
    <mergeCell ref="A74:B74"/>
    <mergeCell ref="C74:F74"/>
    <mergeCell ref="A75:B75"/>
    <mergeCell ref="C75:F75"/>
    <mergeCell ref="A71:B71"/>
    <mergeCell ref="C71:F71"/>
    <mergeCell ref="A72:B72"/>
    <mergeCell ref="C72:E72"/>
    <mergeCell ref="A73:B73"/>
    <mergeCell ref="C73:F73"/>
    <mergeCell ref="C66:E66"/>
    <mergeCell ref="A87:A88"/>
    <mergeCell ref="F87:F88"/>
    <mergeCell ref="A89:A90"/>
    <mergeCell ref="F89:F90"/>
    <mergeCell ref="A91:A92"/>
    <mergeCell ref="F91:F92"/>
    <mergeCell ref="A93:A94"/>
    <mergeCell ref="F93:F94"/>
    <mergeCell ref="A95:A96"/>
    <mergeCell ref="F95:F96"/>
    <mergeCell ref="A113:B113"/>
    <mergeCell ref="C113:F113"/>
    <mergeCell ref="A110:B110"/>
    <mergeCell ref="C110:E110"/>
    <mergeCell ref="A111:B111"/>
    <mergeCell ref="C111:F111"/>
    <mergeCell ref="A112:B112"/>
    <mergeCell ref="C112:F112"/>
    <mergeCell ref="A97:A98"/>
    <mergeCell ref="F97:F98"/>
    <mergeCell ref="A99:A100"/>
    <mergeCell ref="F99:F100"/>
    <mergeCell ref="A101:A102"/>
    <mergeCell ref="F101:F102"/>
    <mergeCell ref="C104:E104"/>
    <mergeCell ref="A109:B109"/>
    <mergeCell ref="C109:F109"/>
  </mergeCells>
  <phoneticPr fontId="4"/>
  <conditionalFormatting sqref="B7">
    <cfRule type="cellIs" dxfId="313" priority="38" operator="equal">
      <formula>0</formula>
    </cfRule>
  </conditionalFormatting>
  <conditionalFormatting sqref="B8">
    <cfRule type="cellIs" dxfId="312" priority="37" operator="equal">
      <formula>0</formula>
    </cfRule>
  </conditionalFormatting>
  <conditionalFormatting sqref="D7:E7">
    <cfRule type="cellIs" dxfId="311" priority="36" operator="equal">
      <formula>0</formula>
    </cfRule>
  </conditionalFormatting>
  <conditionalFormatting sqref="D8:E8">
    <cfRule type="cellIs" dxfId="310" priority="35" operator="equal">
      <formula>0</formula>
    </cfRule>
  </conditionalFormatting>
  <conditionalFormatting sqref="F7:F8">
    <cfRule type="cellIs" dxfId="309" priority="33" operator="equal">
      <formula>0</formula>
    </cfRule>
    <cfRule type="cellIs" dxfId="308" priority="34" operator="equal">
      <formula>"０+$J$12"</formula>
    </cfRule>
  </conditionalFormatting>
  <conditionalFormatting sqref="D9:E9 D11:E11 D13:E13 D15:E15 D17:E17 D19:E19 D21:E21 D23:E23 D25:E25">
    <cfRule type="cellIs" dxfId="307" priority="32" operator="equal">
      <formula>0</formula>
    </cfRule>
  </conditionalFormatting>
  <conditionalFormatting sqref="D10:E10 D12:E12 D14:E14 D16:E16 D18:E18 D20:E20 D22:E22 D24:E24 D26:E26">
    <cfRule type="cellIs" dxfId="306" priority="31" operator="equal">
      <formula>0</formula>
    </cfRule>
  </conditionalFormatting>
  <conditionalFormatting sqref="F9:F26">
    <cfRule type="cellIs" dxfId="305" priority="29" operator="equal">
      <formula>0</formula>
    </cfRule>
    <cfRule type="cellIs" dxfId="304" priority="30" operator="equal">
      <formula>"０+$J$12"</formula>
    </cfRule>
  </conditionalFormatting>
  <conditionalFormatting sqref="D45:E45">
    <cfRule type="cellIs" dxfId="303" priority="28" operator="equal">
      <formula>0</formula>
    </cfRule>
  </conditionalFormatting>
  <conditionalFormatting sqref="D46:E46">
    <cfRule type="cellIs" dxfId="302" priority="27" operator="equal">
      <formula>0</formula>
    </cfRule>
  </conditionalFormatting>
  <conditionalFormatting sqref="F45:F46">
    <cfRule type="cellIs" dxfId="301" priority="25" operator="equal">
      <formula>0</formula>
    </cfRule>
    <cfRule type="cellIs" dxfId="300" priority="26" operator="equal">
      <formula>"０+$J$12"</formula>
    </cfRule>
  </conditionalFormatting>
  <conditionalFormatting sqref="D47:E47 D49:E49 D51:E51 D53:E53 D55:E55 D57:E57 D59:E59 D61:E61 D63:E63">
    <cfRule type="cellIs" dxfId="299" priority="24" operator="equal">
      <formula>0</formula>
    </cfRule>
  </conditionalFormatting>
  <conditionalFormatting sqref="D48:E48 D50:E50 D52:E52 D54:E54 D56:E56 D58:E58 D60:E60 D62:E62 D64:E64">
    <cfRule type="cellIs" dxfId="298" priority="23" operator="equal">
      <formula>0</formula>
    </cfRule>
  </conditionalFormatting>
  <conditionalFormatting sqref="F47:F64">
    <cfRule type="cellIs" dxfId="297" priority="21" operator="equal">
      <formula>0</formula>
    </cfRule>
    <cfRule type="cellIs" dxfId="296" priority="22" operator="equal">
      <formula>"０+$J$12"</formula>
    </cfRule>
  </conditionalFormatting>
  <conditionalFormatting sqref="D83:E83">
    <cfRule type="cellIs" dxfId="295" priority="20" operator="equal">
      <formula>0</formula>
    </cfRule>
  </conditionalFormatting>
  <conditionalFormatting sqref="D84:E84">
    <cfRule type="cellIs" dxfId="294" priority="19" operator="equal">
      <formula>0</formula>
    </cfRule>
  </conditionalFormatting>
  <conditionalFormatting sqref="F83:F84">
    <cfRule type="cellIs" dxfId="293" priority="17" operator="equal">
      <formula>0</formula>
    </cfRule>
    <cfRule type="cellIs" dxfId="292" priority="18" operator="equal">
      <formula>"０+$J$12"</formula>
    </cfRule>
  </conditionalFormatting>
  <conditionalFormatting sqref="D85:E85 D87:E87 D89:E89 D91:E91 D93:E93 D95:E95 D97:E97 D99:E99 D101:E101">
    <cfRule type="cellIs" dxfId="291" priority="16" operator="equal">
      <formula>0</formula>
    </cfRule>
  </conditionalFormatting>
  <conditionalFormatting sqref="D86:E86 D88:E88 D90:E90 D92:E92 D94:E94 D96:E96 D98:E98 D100:E100 D102:E102">
    <cfRule type="cellIs" dxfId="290" priority="15" operator="equal">
      <formula>0</formula>
    </cfRule>
  </conditionalFormatting>
  <conditionalFormatting sqref="F85:F102">
    <cfRule type="cellIs" dxfId="289" priority="13" operator="equal">
      <formula>0</formula>
    </cfRule>
    <cfRule type="cellIs" dxfId="288" priority="14" operator="equal">
      <formula>"０+$J$12"</formula>
    </cfRule>
  </conditionalFormatting>
  <conditionalFormatting sqref="B9 B11 B13 B15 B17 B19 B21 B23 B25">
    <cfRule type="cellIs" dxfId="287" priority="12" operator="equal">
      <formula>0</formula>
    </cfRule>
  </conditionalFormatting>
  <conditionalFormatting sqref="B10 B12 B14 B16 B18 B20 B22 B24 B26">
    <cfRule type="cellIs" dxfId="286" priority="11" operator="equal">
      <formula>0</formula>
    </cfRule>
  </conditionalFormatting>
  <conditionalFormatting sqref="B45">
    <cfRule type="cellIs" dxfId="285" priority="8" operator="equal">
      <formula>0</formula>
    </cfRule>
  </conditionalFormatting>
  <conditionalFormatting sqref="B46">
    <cfRule type="cellIs" dxfId="284" priority="7" operator="equal">
      <formula>0</formula>
    </cfRule>
  </conditionalFormatting>
  <conditionalFormatting sqref="B47 B49 B51 B53 B55 B57 B59 B61 B63">
    <cfRule type="cellIs" dxfId="283" priority="6" operator="equal">
      <formula>0</formula>
    </cfRule>
  </conditionalFormatting>
  <conditionalFormatting sqref="B48 B50 B52 B54 B56 B58 B60 B62 B64">
    <cfRule type="cellIs" dxfId="282" priority="5" operator="equal">
      <formula>0</formula>
    </cfRule>
  </conditionalFormatting>
  <conditionalFormatting sqref="B83">
    <cfRule type="cellIs" dxfId="281" priority="4" operator="equal">
      <formula>0</formula>
    </cfRule>
  </conditionalFormatting>
  <conditionalFormatting sqref="B84">
    <cfRule type="cellIs" dxfId="280" priority="3" operator="equal">
      <formula>0</formula>
    </cfRule>
  </conditionalFormatting>
  <conditionalFormatting sqref="B85 B87 B89 B91 B93 B95 B97 B99 B101">
    <cfRule type="cellIs" dxfId="279" priority="2" operator="equal">
      <formula>0</formula>
    </cfRule>
  </conditionalFormatting>
  <conditionalFormatting sqref="B86 B88 B90 B92 B94 B96 B98 B100 B102">
    <cfRule type="cellIs" dxfId="278"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9FF66"/>
  </sheetPr>
  <dimension ref="A1:F113"/>
  <sheetViews>
    <sheetView showZeros="0" workbookViewId="0"/>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6" ht="13.5" customHeight="1" x14ac:dyDescent="0.15">
      <c r="B1" s="351" t="s">
        <v>49</v>
      </c>
      <c r="C1" s="362" t="str">
        <f>基本データ入力シート!$B$2</f>
        <v>令和４年度第７４回滋賀県総合バドミントン選手権ジュニアの部</v>
      </c>
      <c r="D1" s="363"/>
      <c r="E1" s="363"/>
      <c r="F1" s="364"/>
    </row>
    <row r="2" spans="1:6" ht="13.5" customHeight="1" x14ac:dyDescent="0.15">
      <c r="B2" s="352"/>
      <c r="C2" s="365"/>
      <c r="D2" s="366"/>
      <c r="E2" s="366"/>
      <c r="F2" s="367"/>
    </row>
    <row r="3" spans="1:6" ht="13.5" customHeight="1" x14ac:dyDescent="0.15">
      <c r="B3" s="55"/>
      <c r="C3" s="55"/>
      <c r="D3" s="55"/>
      <c r="E3" s="56"/>
    </row>
    <row r="4" spans="1:6" ht="21.75" customHeight="1" x14ac:dyDescent="0.15">
      <c r="A4" s="62" t="s">
        <v>51</v>
      </c>
      <c r="B4" s="359" t="s">
        <v>164</v>
      </c>
      <c r="C4" s="360"/>
      <c r="D4" s="361"/>
      <c r="F4" s="63" t="s">
        <v>71</v>
      </c>
    </row>
    <row r="5" spans="1:6" ht="21.75" customHeight="1" x14ac:dyDescent="0.15">
      <c r="A5" s="73">
        <f>COUNTA(B7:B26)</f>
        <v>0</v>
      </c>
    </row>
    <row r="6" spans="1:6" ht="19.5" customHeight="1" x14ac:dyDescent="0.15">
      <c r="A6" s="71" t="s">
        <v>52</v>
      </c>
      <c r="B6" s="71" t="s">
        <v>53</v>
      </c>
      <c r="C6" s="71" t="s">
        <v>68</v>
      </c>
      <c r="D6" s="71" t="s">
        <v>54</v>
      </c>
      <c r="E6" s="188" t="s">
        <v>144</v>
      </c>
      <c r="F6" s="71" t="s">
        <v>56</v>
      </c>
    </row>
    <row r="7" spans="1:6" ht="24" customHeight="1" x14ac:dyDescent="0.15">
      <c r="A7" s="342">
        <v>1</v>
      </c>
      <c r="B7" s="86"/>
      <c r="C7" s="87" t="str">
        <f>IF(B7="","",基本データ入力シート!$B$18)</f>
        <v/>
      </c>
      <c r="D7" s="86"/>
      <c r="E7" s="112"/>
      <c r="F7" s="344"/>
    </row>
    <row r="8" spans="1:6" ht="24" customHeight="1" x14ac:dyDescent="0.15">
      <c r="A8" s="343"/>
      <c r="B8" s="88"/>
      <c r="C8" s="89"/>
      <c r="D8" s="88"/>
      <c r="E8" s="113"/>
      <c r="F8" s="345"/>
    </row>
    <row r="9" spans="1:6" ht="24" customHeight="1" x14ac:dyDescent="0.15">
      <c r="A9" s="342">
        <v>2</v>
      </c>
      <c r="B9" s="86"/>
      <c r="C9" s="87" t="str">
        <f>IF(B9="","",基本データ入力シート!$B$18)</f>
        <v/>
      </c>
      <c r="D9" s="86"/>
      <c r="E9" s="112"/>
      <c r="F9" s="344"/>
    </row>
    <row r="10" spans="1:6" ht="24" customHeight="1" x14ac:dyDescent="0.15">
      <c r="A10" s="343"/>
      <c r="B10" s="88"/>
      <c r="C10" s="89"/>
      <c r="D10" s="88"/>
      <c r="E10" s="113"/>
      <c r="F10" s="345"/>
    </row>
    <row r="11" spans="1:6" ht="24" customHeight="1" x14ac:dyDescent="0.15">
      <c r="A11" s="342">
        <v>3</v>
      </c>
      <c r="B11" s="86"/>
      <c r="C11" s="87" t="str">
        <f>IF(B11="","",基本データ入力シート!$B$18)</f>
        <v/>
      </c>
      <c r="D11" s="86"/>
      <c r="E11" s="112"/>
      <c r="F11" s="344"/>
    </row>
    <row r="12" spans="1:6" ht="24" customHeight="1" x14ac:dyDescent="0.15">
      <c r="A12" s="343"/>
      <c r="B12" s="88"/>
      <c r="C12" s="89"/>
      <c r="D12" s="88"/>
      <c r="E12" s="113"/>
      <c r="F12" s="345"/>
    </row>
    <row r="13" spans="1:6" ht="24" customHeight="1" x14ac:dyDescent="0.15">
      <c r="A13" s="342">
        <v>4</v>
      </c>
      <c r="B13" s="86"/>
      <c r="C13" s="87" t="str">
        <f>IF(B13="","",基本データ入力シート!$B$18)</f>
        <v/>
      </c>
      <c r="D13" s="86"/>
      <c r="E13" s="112"/>
      <c r="F13" s="344"/>
    </row>
    <row r="14" spans="1:6" ht="24" customHeight="1" x14ac:dyDescent="0.15">
      <c r="A14" s="343"/>
      <c r="B14" s="88"/>
      <c r="C14" s="89"/>
      <c r="D14" s="88"/>
      <c r="E14" s="113"/>
      <c r="F14" s="345"/>
    </row>
    <row r="15" spans="1:6" ht="24" customHeight="1" x14ac:dyDescent="0.15">
      <c r="A15" s="342">
        <v>5</v>
      </c>
      <c r="B15" s="86"/>
      <c r="C15" s="87" t="str">
        <f>IF(B15="","",基本データ入力シート!$B$18)</f>
        <v/>
      </c>
      <c r="D15" s="86"/>
      <c r="E15" s="112"/>
      <c r="F15" s="344"/>
    </row>
    <row r="16" spans="1:6" ht="24" customHeight="1" x14ac:dyDescent="0.15">
      <c r="A16" s="343"/>
      <c r="B16" s="88"/>
      <c r="C16" s="89"/>
      <c r="D16" s="88"/>
      <c r="E16" s="113"/>
      <c r="F16" s="345"/>
    </row>
    <row r="17" spans="1:6" ht="24" customHeight="1" x14ac:dyDescent="0.15">
      <c r="A17" s="342">
        <v>6</v>
      </c>
      <c r="B17" s="86"/>
      <c r="C17" s="87" t="str">
        <f>IF(B17="","",基本データ入力シート!$B$18)</f>
        <v/>
      </c>
      <c r="D17" s="86"/>
      <c r="E17" s="112"/>
      <c r="F17" s="344"/>
    </row>
    <row r="18" spans="1:6" ht="24" customHeight="1" x14ac:dyDescent="0.15">
      <c r="A18" s="343"/>
      <c r="B18" s="88"/>
      <c r="C18" s="89"/>
      <c r="D18" s="88"/>
      <c r="E18" s="113"/>
      <c r="F18" s="345"/>
    </row>
    <row r="19" spans="1:6" ht="24" customHeight="1" x14ac:dyDescent="0.15">
      <c r="A19" s="342">
        <v>7</v>
      </c>
      <c r="B19" s="86"/>
      <c r="C19" s="87" t="str">
        <f>IF(B19="","",基本データ入力シート!$B$18)</f>
        <v/>
      </c>
      <c r="D19" s="86"/>
      <c r="E19" s="112"/>
      <c r="F19" s="344"/>
    </row>
    <row r="20" spans="1:6" ht="24" customHeight="1" x14ac:dyDescent="0.15">
      <c r="A20" s="343"/>
      <c r="B20" s="88"/>
      <c r="C20" s="89"/>
      <c r="D20" s="88"/>
      <c r="E20" s="113"/>
      <c r="F20" s="345"/>
    </row>
    <row r="21" spans="1:6" ht="24" customHeight="1" x14ac:dyDescent="0.15">
      <c r="A21" s="342">
        <v>8</v>
      </c>
      <c r="B21" s="86"/>
      <c r="C21" s="87" t="str">
        <f>IF(B21="","",基本データ入力シート!$B$18)</f>
        <v/>
      </c>
      <c r="D21" s="86"/>
      <c r="E21" s="112"/>
      <c r="F21" s="344"/>
    </row>
    <row r="22" spans="1:6" ht="24" customHeight="1" x14ac:dyDescent="0.15">
      <c r="A22" s="343"/>
      <c r="B22" s="88"/>
      <c r="C22" s="89"/>
      <c r="D22" s="88"/>
      <c r="E22" s="113"/>
      <c r="F22" s="345"/>
    </row>
    <row r="23" spans="1:6" ht="24" customHeight="1" x14ac:dyDescent="0.15">
      <c r="A23" s="342">
        <v>9</v>
      </c>
      <c r="B23" s="86"/>
      <c r="C23" s="87" t="str">
        <f>IF(B23="","",基本データ入力シート!$B$18)</f>
        <v/>
      </c>
      <c r="D23" s="86"/>
      <c r="E23" s="112"/>
      <c r="F23" s="344"/>
    </row>
    <row r="24" spans="1:6" ht="24" customHeight="1" x14ac:dyDescent="0.15">
      <c r="A24" s="343"/>
      <c r="B24" s="88"/>
      <c r="C24" s="89"/>
      <c r="D24" s="88"/>
      <c r="E24" s="113"/>
      <c r="F24" s="345"/>
    </row>
    <row r="25" spans="1:6" ht="24" customHeight="1" x14ac:dyDescent="0.15">
      <c r="A25" s="342">
        <v>10</v>
      </c>
      <c r="B25" s="86"/>
      <c r="C25" s="87" t="str">
        <f>IF(B25="","",基本データ入力シート!$B$18)</f>
        <v/>
      </c>
      <c r="D25" s="86"/>
      <c r="E25" s="112"/>
      <c r="F25" s="344"/>
    </row>
    <row r="26" spans="1:6" ht="24" customHeight="1" x14ac:dyDescent="0.15">
      <c r="A26" s="343"/>
      <c r="B26" s="88"/>
      <c r="C26" s="89"/>
      <c r="D26" s="88"/>
      <c r="E26" s="113"/>
      <c r="F26" s="345"/>
    </row>
    <row r="27" spans="1:6" ht="24" customHeight="1" x14ac:dyDescent="0.15">
      <c r="A27" s="64"/>
      <c r="B27" s="64"/>
      <c r="C27" s="64"/>
      <c r="D27" s="64"/>
      <c r="E27" s="64"/>
      <c r="F27" s="64"/>
    </row>
    <row r="28" spans="1:6" ht="21.75" customHeight="1" x14ac:dyDescent="0.15">
      <c r="A28" s="65"/>
      <c r="B28" s="66" t="s">
        <v>74</v>
      </c>
      <c r="C28" s="346">
        <f>基本データ入力シート!$B$19</f>
        <v>0</v>
      </c>
      <c r="D28" s="346"/>
      <c r="E28" s="346"/>
      <c r="F28" s="65" t="s">
        <v>67</v>
      </c>
    </row>
    <row r="29" spans="1:6" ht="21.75" customHeight="1" x14ac:dyDescent="0.15">
      <c r="A29" s="67"/>
      <c r="B29" s="67" t="s">
        <v>58</v>
      </c>
      <c r="C29" s="67"/>
      <c r="D29" s="67"/>
      <c r="E29" s="67"/>
      <c r="F29" s="67"/>
    </row>
    <row r="30" spans="1:6" ht="21.75" customHeight="1" x14ac:dyDescent="0.15">
      <c r="A30" s="67"/>
      <c r="B30" s="67"/>
      <c r="C30" s="67"/>
      <c r="D30" s="67"/>
      <c r="E30" s="67"/>
      <c r="F30" s="67"/>
    </row>
    <row r="31" spans="1:6" ht="21.75" customHeight="1" x14ac:dyDescent="0.15">
      <c r="B31" s="61" t="s">
        <v>50</v>
      </c>
      <c r="C31" s="58"/>
      <c r="D31" s="58"/>
      <c r="E31" s="58"/>
      <c r="F31" s="77">
        <f>A5+A43+A81</f>
        <v>0</v>
      </c>
    </row>
    <row r="32" spans="1:6" ht="21.75" customHeight="1" x14ac:dyDescent="0.15">
      <c r="A32" s="68"/>
      <c r="B32" s="67"/>
      <c r="C32" s="67"/>
      <c r="D32" s="67"/>
      <c r="E32" s="67"/>
      <c r="F32" s="67"/>
    </row>
    <row r="33" spans="1:6" ht="21.75" customHeight="1" x14ac:dyDescent="0.15">
      <c r="A33" s="347" t="s">
        <v>59</v>
      </c>
      <c r="B33" s="347"/>
      <c r="C33" s="348">
        <f>基本データ入力シート!$B$17</f>
        <v>0</v>
      </c>
      <c r="D33" s="349"/>
      <c r="E33" s="349"/>
      <c r="F33" s="350"/>
    </row>
    <row r="34" spans="1:6" ht="21.75" customHeight="1" x14ac:dyDescent="0.15">
      <c r="A34" s="338" t="s">
        <v>60</v>
      </c>
      <c r="B34" s="338"/>
      <c r="C34" s="339">
        <f>基本データ入力シート!$B$20</f>
        <v>0</v>
      </c>
      <c r="D34" s="339"/>
      <c r="E34" s="340"/>
      <c r="F34" s="70"/>
    </row>
    <row r="35" spans="1:6" ht="21.75" customHeight="1" x14ac:dyDescent="0.15">
      <c r="A35" s="338" t="s">
        <v>61</v>
      </c>
      <c r="B35" s="338"/>
      <c r="C35" s="341">
        <f>基本データ入力シート!$B$26</f>
        <v>0</v>
      </c>
      <c r="D35" s="341"/>
      <c r="E35" s="341"/>
      <c r="F35" s="341"/>
    </row>
    <row r="36" spans="1:6" ht="21.75" customHeight="1" x14ac:dyDescent="0.15">
      <c r="A36" s="338" t="s">
        <v>62</v>
      </c>
      <c r="B36" s="338"/>
      <c r="C36" s="341">
        <f>基本データ入力シート!$B$27</f>
        <v>0</v>
      </c>
      <c r="D36" s="341"/>
      <c r="E36" s="341"/>
      <c r="F36" s="341"/>
    </row>
    <row r="37" spans="1:6" ht="21.75" customHeight="1" x14ac:dyDescent="0.15">
      <c r="A37" s="338" t="s">
        <v>63</v>
      </c>
      <c r="B37" s="338"/>
      <c r="C37" s="341">
        <f>基本データ入力シート!$B$28</f>
        <v>0</v>
      </c>
      <c r="D37" s="341"/>
      <c r="E37" s="341"/>
      <c r="F37" s="341"/>
    </row>
    <row r="39" spans="1:6" ht="13.5" customHeight="1" x14ac:dyDescent="0.15">
      <c r="B39" s="351" t="s">
        <v>49</v>
      </c>
      <c r="C39" s="353" t="str">
        <f>基本データ入力シート!$B$2</f>
        <v>令和４年度第７４回滋賀県総合バドミントン選手権ジュニアの部</v>
      </c>
      <c r="D39" s="354"/>
      <c r="E39" s="354"/>
      <c r="F39" s="355"/>
    </row>
    <row r="40" spans="1:6" ht="13.5" customHeight="1" x14ac:dyDescent="0.15">
      <c r="B40" s="352"/>
      <c r="C40" s="356"/>
      <c r="D40" s="357"/>
      <c r="E40" s="357"/>
      <c r="F40" s="358"/>
    </row>
    <row r="41" spans="1:6" ht="13.5" customHeight="1" x14ac:dyDescent="0.15">
      <c r="B41" s="55"/>
      <c r="C41" s="55"/>
      <c r="D41" s="55"/>
      <c r="E41" s="56"/>
    </row>
    <row r="42" spans="1:6" ht="21.75" customHeight="1" x14ac:dyDescent="0.15">
      <c r="A42" s="62" t="s">
        <v>51</v>
      </c>
      <c r="B42" s="359" t="str">
        <f>B4</f>
        <v>ジュニア：男子ダブルスＢ</v>
      </c>
      <c r="C42" s="360"/>
      <c r="D42" s="361"/>
      <c r="E42" s="57"/>
      <c r="F42" s="63" t="s">
        <v>72</v>
      </c>
    </row>
    <row r="43" spans="1:6" ht="21.75" customHeight="1" x14ac:dyDescent="0.15">
      <c r="A43" s="73">
        <f>COUNTA(B45:B65)</f>
        <v>0</v>
      </c>
    </row>
    <row r="44" spans="1:6" ht="19.5" customHeight="1" x14ac:dyDescent="0.15">
      <c r="A44" s="71" t="s">
        <v>52</v>
      </c>
      <c r="B44" s="71" t="s">
        <v>53</v>
      </c>
      <c r="C44" s="71" t="s">
        <v>68</v>
      </c>
      <c r="D44" s="71" t="s">
        <v>54</v>
      </c>
      <c r="E44" s="188" t="s">
        <v>144</v>
      </c>
      <c r="F44" s="71" t="s">
        <v>56</v>
      </c>
    </row>
    <row r="45" spans="1:6" ht="24" customHeight="1" x14ac:dyDescent="0.15">
      <c r="A45" s="342">
        <v>11</v>
      </c>
      <c r="B45" s="86"/>
      <c r="C45" s="87" t="str">
        <f>IF(B45="","",基本データ入力シート!$B$18)</f>
        <v/>
      </c>
      <c r="D45" s="86"/>
      <c r="E45" s="112"/>
      <c r="F45" s="344"/>
    </row>
    <row r="46" spans="1:6" ht="24" customHeight="1" x14ac:dyDescent="0.15">
      <c r="A46" s="343"/>
      <c r="B46" s="88"/>
      <c r="C46" s="89"/>
      <c r="D46" s="88"/>
      <c r="E46" s="113"/>
      <c r="F46" s="345"/>
    </row>
    <row r="47" spans="1:6" ht="24" customHeight="1" x14ac:dyDescent="0.15">
      <c r="A47" s="342">
        <v>12</v>
      </c>
      <c r="B47" s="86"/>
      <c r="C47" s="87" t="str">
        <f>IF(B47="","",基本データ入力シート!$B$18)</f>
        <v/>
      </c>
      <c r="D47" s="86"/>
      <c r="E47" s="112"/>
      <c r="F47" s="344"/>
    </row>
    <row r="48" spans="1:6" ht="24" customHeight="1" x14ac:dyDescent="0.15">
      <c r="A48" s="343"/>
      <c r="B48" s="88"/>
      <c r="C48" s="89"/>
      <c r="D48" s="88"/>
      <c r="E48" s="113"/>
      <c r="F48" s="345"/>
    </row>
    <row r="49" spans="1:6" ht="24" customHeight="1" x14ac:dyDescent="0.15">
      <c r="A49" s="342">
        <v>13</v>
      </c>
      <c r="B49" s="86"/>
      <c r="C49" s="87" t="str">
        <f>IF(B49="","",基本データ入力シート!$B$18)</f>
        <v/>
      </c>
      <c r="D49" s="86"/>
      <c r="E49" s="112"/>
      <c r="F49" s="344"/>
    </row>
    <row r="50" spans="1:6" ht="24" customHeight="1" x14ac:dyDescent="0.15">
      <c r="A50" s="343"/>
      <c r="B50" s="88"/>
      <c r="C50" s="89"/>
      <c r="D50" s="88"/>
      <c r="E50" s="113"/>
      <c r="F50" s="345"/>
    </row>
    <row r="51" spans="1:6" ht="24" customHeight="1" x14ac:dyDescent="0.15">
      <c r="A51" s="342">
        <v>14</v>
      </c>
      <c r="B51" s="86"/>
      <c r="C51" s="87" t="str">
        <f>IF(B51="","",基本データ入力シート!$B$18)</f>
        <v/>
      </c>
      <c r="D51" s="86"/>
      <c r="E51" s="112"/>
      <c r="F51" s="344"/>
    </row>
    <row r="52" spans="1:6" ht="24" customHeight="1" x14ac:dyDescent="0.15">
      <c r="A52" s="343"/>
      <c r="B52" s="88"/>
      <c r="C52" s="89"/>
      <c r="D52" s="88"/>
      <c r="E52" s="113"/>
      <c r="F52" s="345"/>
    </row>
    <row r="53" spans="1:6" ht="24" customHeight="1" x14ac:dyDescent="0.15">
      <c r="A53" s="342">
        <v>15</v>
      </c>
      <c r="B53" s="86"/>
      <c r="C53" s="87" t="str">
        <f>IF(B53="","",基本データ入力シート!$B$18)</f>
        <v/>
      </c>
      <c r="D53" s="86"/>
      <c r="E53" s="112"/>
      <c r="F53" s="344"/>
    </row>
    <row r="54" spans="1:6" ht="24" customHeight="1" x14ac:dyDescent="0.15">
      <c r="A54" s="343"/>
      <c r="B54" s="88"/>
      <c r="C54" s="89"/>
      <c r="D54" s="88"/>
      <c r="E54" s="113"/>
      <c r="F54" s="345"/>
    </row>
    <row r="55" spans="1:6" ht="24" customHeight="1" x14ac:dyDescent="0.15">
      <c r="A55" s="342">
        <v>16</v>
      </c>
      <c r="B55" s="86"/>
      <c r="C55" s="87" t="str">
        <f>IF(B55="","",基本データ入力シート!$B$18)</f>
        <v/>
      </c>
      <c r="D55" s="86"/>
      <c r="E55" s="112"/>
      <c r="F55" s="344"/>
    </row>
    <row r="56" spans="1:6" ht="24" customHeight="1" x14ac:dyDescent="0.15">
      <c r="A56" s="343"/>
      <c r="B56" s="88"/>
      <c r="C56" s="89"/>
      <c r="D56" s="88"/>
      <c r="E56" s="113"/>
      <c r="F56" s="345"/>
    </row>
    <row r="57" spans="1:6" ht="24" customHeight="1" x14ac:dyDescent="0.15">
      <c r="A57" s="342">
        <v>17</v>
      </c>
      <c r="B57" s="86"/>
      <c r="C57" s="87" t="str">
        <f>IF(B57="","",基本データ入力シート!$B$18)</f>
        <v/>
      </c>
      <c r="D57" s="86"/>
      <c r="E57" s="112"/>
      <c r="F57" s="344"/>
    </row>
    <row r="58" spans="1:6" ht="24" customHeight="1" x14ac:dyDescent="0.15">
      <c r="A58" s="343"/>
      <c r="B58" s="88"/>
      <c r="C58" s="89"/>
      <c r="D58" s="88"/>
      <c r="E58" s="113"/>
      <c r="F58" s="345"/>
    </row>
    <row r="59" spans="1:6" ht="24" customHeight="1" x14ac:dyDescent="0.15">
      <c r="A59" s="342">
        <v>18</v>
      </c>
      <c r="B59" s="86"/>
      <c r="C59" s="87" t="str">
        <f>IF(B59="","",基本データ入力シート!$B$18)</f>
        <v/>
      </c>
      <c r="D59" s="86"/>
      <c r="E59" s="112"/>
      <c r="F59" s="344"/>
    </row>
    <row r="60" spans="1:6" ht="24" customHeight="1" x14ac:dyDescent="0.15">
      <c r="A60" s="343"/>
      <c r="B60" s="88"/>
      <c r="C60" s="89"/>
      <c r="D60" s="88"/>
      <c r="E60" s="113"/>
      <c r="F60" s="345"/>
    </row>
    <row r="61" spans="1:6" ht="24" customHeight="1" x14ac:dyDescent="0.15">
      <c r="A61" s="342">
        <v>19</v>
      </c>
      <c r="B61" s="86"/>
      <c r="C61" s="87" t="str">
        <f>IF(B61="","",基本データ入力シート!$B$18)</f>
        <v/>
      </c>
      <c r="D61" s="86"/>
      <c r="E61" s="112"/>
      <c r="F61" s="344"/>
    </row>
    <row r="62" spans="1:6" ht="24" customHeight="1" x14ac:dyDescent="0.15">
      <c r="A62" s="343"/>
      <c r="B62" s="88"/>
      <c r="C62" s="89"/>
      <c r="D62" s="88"/>
      <c r="E62" s="113"/>
      <c r="F62" s="345"/>
    </row>
    <row r="63" spans="1:6" ht="24" customHeight="1" x14ac:dyDescent="0.15">
      <c r="A63" s="342">
        <v>20</v>
      </c>
      <c r="B63" s="86"/>
      <c r="C63" s="87" t="str">
        <f>IF(B63="","",基本データ入力シート!$B$18)</f>
        <v/>
      </c>
      <c r="D63" s="86"/>
      <c r="E63" s="112"/>
      <c r="F63" s="344"/>
    </row>
    <row r="64" spans="1:6" ht="24" customHeight="1" x14ac:dyDescent="0.15">
      <c r="A64" s="343"/>
      <c r="B64" s="88"/>
      <c r="C64" s="89"/>
      <c r="D64" s="88"/>
      <c r="E64" s="113"/>
      <c r="F64" s="345"/>
    </row>
    <row r="65" spans="1:6" ht="24" customHeight="1" x14ac:dyDescent="0.15">
      <c r="A65" s="64"/>
      <c r="B65" s="64"/>
      <c r="C65" s="64"/>
      <c r="D65" s="64"/>
      <c r="E65" s="64"/>
      <c r="F65" s="64"/>
    </row>
    <row r="66" spans="1:6" ht="21.75" customHeight="1" x14ac:dyDescent="0.15">
      <c r="A66" s="65"/>
      <c r="B66" s="66" t="s">
        <v>74</v>
      </c>
      <c r="C66" s="346">
        <f>基本データ入力シート!$B$19</f>
        <v>0</v>
      </c>
      <c r="D66" s="346"/>
      <c r="E66" s="346"/>
      <c r="F66" s="65" t="s">
        <v>67</v>
      </c>
    </row>
    <row r="67" spans="1:6" ht="21.75" customHeight="1" x14ac:dyDescent="0.15">
      <c r="A67" s="67"/>
      <c r="B67" s="67" t="s">
        <v>58</v>
      </c>
      <c r="C67" s="67"/>
      <c r="D67" s="67"/>
      <c r="E67" s="67"/>
      <c r="F67" s="67"/>
    </row>
    <row r="68" spans="1:6" ht="21.75" customHeight="1" x14ac:dyDescent="0.15">
      <c r="A68" s="67"/>
      <c r="B68" s="67"/>
      <c r="C68" s="67"/>
      <c r="D68" s="67"/>
      <c r="E68" s="67"/>
      <c r="F68" s="67"/>
    </row>
    <row r="69" spans="1:6" ht="21.75" customHeight="1" x14ac:dyDescent="0.15">
      <c r="B69" s="61" t="s">
        <v>50</v>
      </c>
      <c r="C69" s="58"/>
      <c r="D69" s="58"/>
      <c r="E69" s="58"/>
    </row>
    <row r="70" spans="1:6" ht="21.75" customHeight="1" x14ac:dyDescent="0.15">
      <c r="A70" s="68"/>
      <c r="B70" s="67"/>
      <c r="C70" s="67"/>
      <c r="D70" s="67"/>
      <c r="E70" s="67"/>
      <c r="F70" s="67"/>
    </row>
    <row r="71" spans="1:6" ht="21.75" customHeight="1" x14ac:dyDescent="0.15">
      <c r="A71" s="347" t="s">
        <v>59</v>
      </c>
      <c r="B71" s="347"/>
      <c r="C71" s="348">
        <f>基本データ入力シート!$B$17</f>
        <v>0</v>
      </c>
      <c r="D71" s="349"/>
      <c r="E71" s="349"/>
      <c r="F71" s="350"/>
    </row>
    <row r="72" spans="1:6" ht="21.75" customHeight="1" x14ac:dyDescent="0.15">
      <c r="A72" s="338" t="s">
        <v>60</v>
      </c>
      <c r="B72" s="338"/>
      <c r="C72" s="339">
        <f>基本データ入力シート!$B$20</f>
        <v>0</v>
      </c>
      <c r="D72" s="339"/>
      <c r="E72" s="340"/>
      <c r="F72" s="70"/>
    </row>
    <row r="73" spans="1:6" ht="21.75" customHeight="1" x14ac:dyDescent="0.15">
      <c r="A73" s="338" t="s">
        <v>61</v>
      </c>
      <c r="B73" s="338"/>
      <c r="C73" s="341">
        <f>基本データ入力シート!$B$26</f>
        <v>0</v>
      </c>
      <c r="D73" s="341"/>
      <c r="E73" s="341"/>
      <c r="F73" s="341"/>
    </row>
    <row r="74" spans="1:6" ht="21.75" customHeight="1" x14ac:dyDescent="0.15">
      <c r="A74" s="338" t="s">
        <v>62</v>
      </c>
      <c r="B74" s="338"/>
      <c r="C74" s="341">
        <f>基本データ入力シート!$B$27</f>
        <v>0</v>
      </c>
      <c r="D74" s="341"/>
      <c r="E74" s="341"/>
      <c r="F74" s="341"/>
    </row>
    <row r="75" spans="1:6" ht="21.75" customHeight="1" x14ac:dyDescent="0.15">
      <c r="A75" s="338" t="s">
        <v>63</v>
      </c>
      <c r="B75" s="338"/>
      <c r="C75" s="341">
        <f>基本データ入力シート!$B$28</f>
        <v>0</v>
      </c>
      <c r="D75" s="341"/>
      <c r="E75" s="341"/>
      <c r="F75" s="341"/>
    </row>
    <row r="77" spans="1:6" ht="13.5" customHeight="1" x14ac:dyDescent="0.15">
      <c r="B77" s="351" t="s">
        <v>49</v>
      </c>
      <c r="C77" s="353" t="str">
        <f>基本データ入力シート!$B$2</f>
        <v>令和４年度第７４回滋賀県総合バドミントン選手権ジュニアの部</v>
      </c>
      <c r="D77" s="354"/>
      <c r="E77" s="354"/>
      <c r="F77" s="355"/>
    </row>
    <row r="78" spans="1:6" ht="13.5" customHeight="1" x14ac:dyDescent="0.15">
      <c r="B78" s="352"/>
      <c r="C78" s="356"/>
      <c r="D78" s="357"/>
      <c r="E78" s="357"/>
      <c r="F78" s="358"/>
    </row>
    <row r="79" spans="1:6" ht="13.5" customHeight="1" x14ac:dyDescent="0.15">
      <c r="B79" s="55"/>
      <c r="C79" s="55"/>
      <c r="D79" s="55"/>
      <c r="E79" s="56"/>
    </row>
    <row r="80" spans="1:6" ht="21.75" customHeight="1" x14ac:dyDescent="0.15">
      <c r="A80" s="62" t="s">
        <v>51</v>
      </c>
      <c r="B80" s="359" t="str">
        <f>B4</f>
        <v>ジュニア：男子ダブルスＢ</v>
      </c>
      <c r="C80" s="360"/>
      <c r="D80" s="361"/>
      <c r="E80" s="57"/>
      <c r="F80" s="63" t="s">
        <v>73</v>
      </c>
    </row>
    <row r="81" spans="1:6" ht="21.75" customHeight="1" x14ac:dyDescent="0.15">
      <c r="A81" s="73">
        <f>COUNTA(B83:B103)</f>
        <v>0</v>
      </c>
    </row>
    <row r="82" spans="1:6" ht="19.5" customHeight="1" x14ac:dyDescent="0.15">
      <c r="A82" s="71" t="s">
        <v>52</v>
      </c>
      <c r="B82" s="71" t="s">
        <v>53</v>
      </c>
      <c r="C82" s="71" t="s">
        <v>68</v>
      </c>
      <c r="D82" s="71" t="s">
        <v>54</v>
      </c>
      <c r="E82" s="71" t="s">
        <v>144</v>
      </c>
      <c r="F82" s="71" t="s">
        <v>56</v>
      </c>
    </row>
    <row r="83" spans="1:6" ht="24" customHeight="1" x14ac:dyDescent="0.15">
      <c r="A83" s="342">
        <v>21</v>
      </c>
      <c r="B83" s="86"/>
      <c r="C83" s="87" t="str">
        <f>IF(B83="","",基本データ入力シート!$B$18)</f>
        <v/>
      </c>
      <c r="D83" s="86"/>
      <c r="E83" s="112"/>
      <c r="F83" s="344"/>
    </row>
    <row r="84" spans="1:6" ht="24" customHeight="1" x14ac:dyDescent="0.15">
      <c r="A84" s="343"/>
      <c r="B84" s="88"/>
      <c r="C84" s="89"/>
      <c r="D84" s="88"/>
      <c r="E84" s="113"/>
      <c r="F84" s="345"/>
    </row>
    <row r="85" spans="1:6" ht="24" customHeight="1" x14ac:dyDescent="0.15">
      <c r="A85" s="342">
        <v>22</v>
      </c>
      <c r="B85" s="86"/>
      <c r="C85" s="87" t="str">
        <f>IF(B85="","",基本データ入力シート!$B$18)</f>
        <v/>
      </c>
      <c r="D85" s="86"/>
      <c r="E85" s="112"/>
      <c r="F85" s="344"/>
    </row>
    <row r="86" spans="1:6" ht="24" customHeight="1" x14ac:dyDescent="0.15">
      <c r="A86" s="343"/>
      <c r="B86" s="88"/>
      <c r="C86" s="89"/>
      <c r="D86" s="88"/>
      <c r="E86" s="113"/>
      <c r="F86" s="345"/>
    </row>
    <row r="87" spans="1:6" ht="24" customHeight="1" x14ac:dyDescent="0.15">
      <c r="A87" s="342">
        <v>23</v>
      </c>
      <c r="B87" s="86"/>
      <c r="C87" s="87" t="str">
        <f>IF(B87="","",基本データ入力シート!$B$18)</f>
        <v/>
      </c>
      <c r="D87" s="86"/>
      <c r="E87" s="112"/>
      <c r="F87" s="344"/>
    </row>
    <row r="88" spans="1:6" ht="24" customHeight="1" x14ac:dyDescent="0.15">
      <c r="A88" s="343"/>
      <c r="B88" s="88"/>
      <c r="C88" s="89"/>
      <c r="D88" s="88"/>
      <c r="E88" s="113"/>
      <c r="F88" s="345"/>
    </row>
    <row r="89" spans="1:6" ht="24" customHeight="1" x14ac:dyDescent="0.15">
      <c r="A89" s="342">
        <v>24</v>
      </c>
      <c r="B89" s="86"/>
      <c r="C89" s="87" t="str">
        <f>IF(B89="","",基本データ入力シート!$B$18)</f>
        <v/>
      </c>
      <c r="D89" s="86"/>
      <c r="E89" s="112"/>
      <c r="F89" s="344"/>
    </row>
    <row r="90" spans="1:6" ht="24" customHeight="1" x14ac:dyDescent="0.15">
      <c r="A90" s="343"/>
      <c r="B90" s="88"/>
      <c r="C90" s="89"/>
      <c r="D90" s="88"/>
      <c r="E90" s="113"/>
      <c r="F90" s="345"/>
    </row>
    <row r="91" spans="1:6" ht="24" customHeight="1" x14ac:dyDescent="0.15">
      <c r="A91" s="342">
        <v>25</v>
      </c>
      <c r="B91" s="86"/>
      <c r="C91" s="87" t="str">
        <f>IF(B91="","",基本データ入力シート!$B$18)</f>
        <v/>
      </c>
      <c r="D91" s="86"/>
      <c r="E91" s="112"/>
      <c r="F91" s="344"/>
    </row>
    <row r="92" spans="1:6" ht="24" customHeight="1" x14ac:dyDescent="0.15">
      <c r="A92" s="343"/>
      <c r="B92" s="88"/>
      <c r="C92" s="89"/>
      <c r="D92" s="88"/>
      <c r="E92" s="113"/>
      <c r="F92" s="345"/>
    </row>
    <row r="93" spans="1:6" ht="24" customHeight="1" x14ac:dyDescent="0.15">
      <c r="A93" s="342">
        <v>26</v>
      </c>
      <c r="B93" s="86"/>
      <c r="C93" s="87" t="str">
        <f>IF(B93="","",基本データ入力シート!$B$18)</f>
        <v/>
      </c>
      <c r="D93" s="86"/>
      <c r="E93" s="112"/>
      <c r="F93" s="344"/>
    </row>
    <row r="94" spans="1:6" ht="24" customHeight="1" x14ac:dyDescent="0.15">
      <c r="A94" s="343"/>
      <c r="B94" s="88"/>
      <c r="C94" s="89"/>
      <c r="D94" s="88"/>
      <c r="E94" s="113"/>
      <c r="F94" s="345"/>
    </row>
    <row r="95" spans="1:6" ht="24" customHeight="1" x14ac:dyDescent="0.15">
      <c r="A95" s="342">
        <v>27</v>
      </c>
      <c r="B95" s="86"/>
      <c r="C95" s="87" t="str">
        <f>IF(B95="","",基本データ入力シート!$B$18)</f>
        <v/>
      </c>
      <c r="D95" s="86"/>
      <c r="E95" s="112"/>
      <c r="F95" s="344"/>
    </row>
    <row r="96" spans="1:6" ht="24" customHeight="1" x14ac:dyDescent="0.15">
      <c r="A96" s="343"/>
      <c r="B96" s="88"/>
      <c r="C96" s="89"/>
      <c r="D96" s="88"/>
      <c r="E96" s="113"/>
      <c r="F96" s="345"/>
    </row>
    <row r="97" spans="1:6" ht="24" customHeight="1" x14ac:dyDescent="0.15">
      <c r="A97" s="342">
        <v>28</v>
      </c>
      <c r="B97" s="86"/>
      <c r="C97" s="87" t="str">
        <f>IF(B97="","",基本データ入力シート!$B$18)</f>
        <v/>
      </c>
      <c r="D97" s="86"/>
      <c r="E97" s="112"/>
      <c r="F97" s="344"/>
    </row>
    <row r="98" spans="1:6" ht="24" customHeight="1" x14ac:dyDescent="0.15">
      <c r="A98" s="343"/>
      <c r="B98" s="88"/>
      <c r="C98" s="89"/>
      <c r="D98" s="88"/>
      <c r="E98" s="113"/>
      <c r="F98" s="345"/>
    </row>
    <row r="99" spans="1:6" ht="24" customHeight="1" x14ac:dyDescent="0.15">
      <c r="A99" s="342">
        <v>29</v>
      </c>
      <c r="B99" s="86"/>
      <c r="C99" s="87" t="str">
        <f>IF(B99="","",基本データ入力シート!$B$18)</f>
        <v/>
      </c>
      <c r="D99" s="86"/>
      <c r="E99" s="112"/>
      <c r="F99" s="344"/>
    </row>
    <row r="100" spans="1:6" ht="24" customHeight="1" x14ac:dyDescent="0.15">
      <c r="A100" s="343"/>
      <c r="B100" s="88"/>
      <c r="C100" s="89"/>
      <c r="D100" s="88"/>
      <c r="E100" s="113"/>
      <c r="F100" s="345"/>
    </row>
    <row r="101" spans="1:6" ht="24" customHeight="1" x14ac:dyDescent="0.15">
      <c r="A101" s="342">
        <v>30</v>
      </c>
      <c r="B101" s="86"/>
      <c r="C101" s="87" t="str">
        <f>IF(B101="","",基本データ入力シート!$B$18)</f>
        <v/>
      </c>
      <c r="D101" s="86"/>
      <c r="E101" s="112"/>
      <c r="F101" s="344"/>
    </row>
    <row r="102" spans="1:6" ht="24" customHeight="1" x14ac:dyDescent="0.15">
      <c r="A102" s="343"/>
      <c r="B102" s="88"/>
      <c r="C102" s="89"/>
      <c r="D102" s="88"/>
      <c r="E102" s="113"/>
      <c r="F102" s="345"/>
    </row>
    <row r="103" spans="1:6" ht="24" customHeight="1" x14ac:dyDescent="0.15">
      <c r="A103" s="64"/>
      <c r="B103" s="64"/>
      <c r="C103" s="64"/>
      <c r="D103" s="64"/>
      <c r="E103" s="64"/>
      <c r="F103" s="64"/>
    </row>
    <row r="104" spans="1:6" ht="21.75" customHeight="1" x14ac:dyDescent="0.15">
      <c r="A104" s="65"/>
      <c r="B104" s="66" t="s">
        <v>74</v>
      </c>
      <c r="C104" s="346">
        <f>基本データ入力シート!$B$19</f>
        <v>0</v>
      </c>
      <c r="D104" s="346"/>
      <c r="E104" s="346"/>
      <c r="F104" s="65" t="s">
        <v>67</v>
      </c>
    </row>
    <row r="105" spans="1:6" ht="21.75" customHeight="1" x14ac:dyDescent="0.15">
      <c r="A105" s="67"/>
      <c r="B105" s="67" t="s">
        <v>58</v>
      </c>
      <c r="C105" s="67"/>
      <c r="D105" s="67"/>
      <c r="E105" s="67"/>
      <c r="F105" s="67"/>
    </row>
    <row r="106" spans="1:6" ht="21.75" customHeight="1" x14ac:dyDescent="0.15">
      <c r="A106" s="67"/>
      <c r="B106" s="67"/>
      <c r="C106" s="67"/>
      <c r="D106" s="67"/>
      <c r="E106" s="67"/>
      <c r="F106" s="67"/>
    </row>
    <row r="107" spans="1:6" ht="21.75" customHeight="1" x14ac:dyDescent="0.15">
      <c r="B107" s="61" t="s">
        <v>50</v>
      </c>
      <c r="C107" s="58"/>
      <c r="D107" s="58"/>
      <c r="E107" s="58"/>
    </row>
    <row r="108" spans="1:6" ht="21.75" customHeight="1" x14ac:dyDescent="0.15">
      <c r="A108" s="68"/>
      <c r="B108" s="67"/>
      <c r="C108" s="67"/>
      <c r="D108" s="67"/>
      <c r="E108" s="67"/>
      <c r="F108" s="67"/>
    </row>
    <row r="109" spans="1:6" ht="21.75" customHeight="1" x14ac:dyDescent="0.15">
      <c r="A109" s="347" t="s">
        <v>59</v>
      </c>
      <c r="B109" s="347"/>
      <c r="C109" s="348">
        <f>基本データ入力シート!$B$17</f>
        <v>0</v>
      </c>
      <c r="D109" s="349"/>
      <c r="E109" s="349"/>
      <c r="F109" s="350"/>
    </row>
    <row r="110" spans="1:6" ht="21.75" customHeight="1" x14ac:dyDescent="0.15">
      <c r="A110" s="338" t="s">
        <v>60</v>
      </c>
      <c r="B110" s="338"/>
      <c r="C110" s="339">
        <f>基本データ入力シート!$B$20</f>
        <v>0</v>
      </c>
      <c r="D110" s="339"/>
      <c r="E110" s="340"/>
      <c r="F110" s="70"/>
    </row>
    <row r="111" spans="1:6" ht="21.75" customHeight="1" x14ac:dyDescent="0.15">
      <c r="A111" s="338" t="s">
        <v>61</v>
      </c>
      <c r="B111" s="338"/>
      <c r="C111" s="341">
        <f>基本データ入力シート!$B$26</f>
        <v>0</v>
      </c>
      <c r="D111" s="341"/>
      <c r="E111" s="341"/>
      <c r="F111" s="341"/>
    </row>
    <row r="112" spans="1:6" ht="21.75" customHeight="1" x14ac:dyDescent="0.15">
      <c r="A112" s="338" t="s">
        <v>62</v>
      </c>
      <c r="B112" s="338"/>
      <c r="C112" s="341">
        <f>基本データ入力シート!$B$27</f>
        <v>0</v>
      </c>
      <c r="D112" s="341"/>
      <c r="E112" s="341"/>
      <c r="F112" s="341"/>
    </row>
    <row r="113" spans="1:6" ht="21.75" customHeight="1" x14ac:dyDescent="0.15">
      <c r="A113" s="338" t="s">
        <v>63</v>
      </c>
      <c r="B113" s="338"/>
      <c r="C113" s="341">
        <f>基本データ入力シート!$B$28</f>
        <v>0</v>
      </c>
      <c r="D113" s="341"/>
      <c r="E113" s="341"/>
      <c r="F113" s="341"/>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E7 E9">
    <cfRule type="cellIs" dxfId="277" priority="40" operator="equal">
      <formula>0</formula>
    </cfRule>
  </conditionalFormatting>
  <conditionalFormatting sqref="E8 E10">
    <cfRule type="cellIs" dxfId="276" priority="39" operator="equal">
      <formula>0</formula>
    </cfRule>
  </conditionalFormatting>
  <conditionalFormatting sqref="F7:F8">
    <cfRule type="cellIs" dxfId="275" priority="37" operator="equal">
      <formula>0</formula>
    </cfRule>
    <cfRule type="cellIs" dxfId="274" priority="38" operator="equal">
      <formula>"０+$J$12"</formula>
    </cfRule>
  </conditionalFormatting>
  <conditionalFormatting sqref="D11:E11 D13:E13 D15:E15 D17:E17 D19:E19 D21:E21 D23:E23 D25:E25">
    <cfRule type="cellIs" dxfId="273" priority="36" operator="equal">
      <formula>0</formula>
    </cfRule>
  </conditionalFormatting>
  <conditionalFormatting sqref="D12:E12 D14:E14 D16:E16 D18:E18 D20:E20 D22:E22 D24:E24 D26:E26">
    <cfRule type="cellIs" dxfId="272" priority="35" operator="equal">
      <formula>0</formula>
    </cfRule>
  </conditionalFormatting>
  <conditionalFormatting sqref="F9:F26">
    <cfRule type="cellIs" dxfId="271" priority="33" operator="equal">
      <formula>0</formula>
    </cfRule>
    <cfRule type="cellIs" dxfId="270" priority="34" operator="equal">
      <formula>"０+$J$12"</formula>
    </cfRule>
  </conditionalFormatting>
  <conditionalFormatting sqref="D45:E45">
    <cfRule type="cellIs" dxfId="269" priority="32" operator="equal">
      <formula>0</formula>
    </cfRule>
  </conditionalFormatting>
  <conditionalFormatting sqref="D46:E46">
    <cfRule type="cellIs" dxfId="268" priority="31" operator="equal">
      <formula>0</formula>
    </cfRule>
  </conditionalFormatting>
  <conditionalFormatting sqref="F45:F46">
    <cfRule type="cellIs" dxfId="267" priority="29" operator="equal">
      <formula>0</formula>
    </cfRule>
    <cfRule type="cellIs" dxfId="266" priority="30" operator="equal">
      <formula>"０+$J$12"</formula>
    </cfRule>
  </conditionalFormatting>
  <conditionalFormatting sqref="D47:E47 D49:E49 D51:E51 D53:E53 D55:E55 D57:E57 D59:E59 D61:E61 D63:E63">
    <cfRule type="cellIs" dxfId="265" priority="28" operator="equal">
      <formula>0</formula>
    </cfRule>
  </conditionalFormatting>
  <conditionalFormatting sqref="D48:E48 D50:E50 D52:E52 D54:E54 D56:E56 D58:E58 D60:E60 D62:E62 D64:E64">
    <cfRule type="cellIs" dxfId="264" priority="27" operator="equal">
      <formula>0</formula>
    </cfRule>
  </conditionalFormatting>
  <conditionalFormatting sqref="F47:F64">
    <cfRule type="cellIs" dxfId="263" priority="25" operator="equal">
      <formula>0</formula>
    </cfRule>
    <cfRule type="cellIs" dxfId="262" priority="26" operator="equal">
      <formula>"０+$J$12"</formula>
    </cfRule>
  </conditionalFormatting>
  <conditionalFormatting sqref="D83:E83">
    <cfRule type="cellIs" dxfId="261" priority="24" operator="equal">
      <formula>0</formula>
    </cfRule>
  </conditionalFormatting>
  <conditionalFormatting sqref="D84:E84">
    <cfRule type="cellIs" dxfId="260" priority="23" operator="equal">
      <formula>0</formula>
    </cfRule>
  </conditionalFormatting>
  <conditionalFormatting sqref="F83:F84">
    <cfRule type="cellIs" dxfId="259" priority="21" operator="equal">
      <formula>0</formula>
    </cfRule>
    <cfRule type="cellIs" dxfId="258" priority="22" operator="equal">
      <formula>"０+$J$12"</formula>
    </cfRule>
  </conditionalFormatting>
  <conditionalFormatting sqref="D85:E85 D87:E87 D89:E89 D91:E91 D93:E93 D95:E95 D97:E97 D99:E99 D101:E101">
    <cfRule type="cellIs" dxfId="257" priority="20" operator="equal">
      <formula>0</formula>
    </cfRule>
  </conditionalFormatting>
  <conditionalFormatting sqref="D86:E86 D88:E88 D90:E90 D92:E92 D94:E94 D96:E96 D98:E98 D100:E100 D102:E102">
    <cfRule type="cellIs" dxfId="256" priority="19" operator="equal">
      <formula>0</formula>
    </cfRule>
  </conditionalFormatting>
  <conditionalFormatting sqref="F85:F102">
    <cfRule type="cellIs" dxfId="255" priority="17" operator="equal">
      <formula>0</formula>
    </cfRule>
    <cfRule type="cellIs" dxfId="254" priority="18" operator="equal">
      <formula>"０+$J$12"</formula>
    </cfRule>
  </conditionalFormatting>
  <conditionalFormatting sqref="B83">
    <cfRule type="cellIs" dxfId="253" priority="16" operator="equal">
      <formula>0</formula>
    </cfRule>
  </conditionalFormatting>
  <conditionalFormatting sqref="B84">
    <cfRule type="cellIs" dxfId="252" priority="15" operator="equal">
      <formula>0</formula>
    </cfRule>
  </conditionalFormatting>
  <conditionalFormatting sqref="B85 B87 B89 B91 B93 B95 B97 B99 B101">
    <cfRule type="cellIs" dxfId="251" priority="14" operator="equal">
      <formula>0</formula>
    </cfRule>
  </conditionalFormatting>
  <conditionalFormatting sqref="B86 B88 B90 B92 B94 B96 B98 B100 B102">
    <cfRule type="cellIs" dxfId="250" priority="13" operator="equal">
      <formula>0</formula>
    </cfRule>
  </conditionalFormatting>
  <conditionalFormatting sqref="B45">
    <cfRule type="cellIs" dxfId="249" priority="12" operator="equal">
      <formula>0</formula>
    </cfRule>
  </conditionalFormatting>
  <conditionalFormatting sqref="B46">
    <cfRule type="cellIs" dxfId="248" priority="11" operator="equal">
      <formula>0</formula>
    </cfRule>
  </conditionalFormatting>
  <conditionalFormatting sqref="B47 B49 B51 B53 B55 B57 B59 B61 B63">
    <cfRule type="cellIs" dxfId="247" priority="10" operator="equal">
      <formula>0</formula>
    </cfRule>
  </conditionalFormatting>
  <conditionalFormatting sqref="B48 B50 B52 B54 B56 B58 B60 B62 B64">
    <cfRule type="cellIs" dxfId="246" priority="9" operator="equal">
      <formula>0</formula>
    </cfRule>
  </conditionalFormatting>
  <conditionalFormatting sqref="B7">
    <cfRule type="cellIs" dxfId="245" priority="8" operator="equal">
      <formula>0</formula>
    </cfRule>
  </conditionalFormatting>
  <conditionalFormatting sqref="B8">
    <cfRule type="cellIs" dxfId="244" priority="7" operator="equal">
      <formula>0</formula>
    </cfRule>
  </conditionalFormatting>
  <conditionalFormatting sqref="B9 B11 B13 B15 B17 B19 B21 B23 B25">
    <cfRule type="cellIs" dxfId="243" priority="6" operator="equal">
      <formula>0</formula>
    </cfRule>
  </conditionalFormatting>
  <conditionalFormatting sqref="B10 B12 B14 B16 B18 B20 B22 B24 B26">
    <cfRule type="cellIs" dxfId="242" priority="5" operator="equal">
      <formula>0</formula>
    </cfRule>
  </conditionalFormatting>
  <conditionalFormatting sqref="D7">
    <cfRule type="cellIs" dxfId="241" priority="4" operator="equal">
      <formula>0</formula>
    </cfRule>
  </conditionalFormatting>
  <conditionalFormatting sqref="D8">
    <cfRule type="cellIs" dxfId="240" priority="3" operator="equal">
      <formula>0</formula>
    </cfRule>
  </conditionalFormatting>
  <conditionalFormatting sqref="D9">
    <cfRule type="cellIs" dxfId="239" priority="2" operator="equal">
      <formula>0</formula>
    </cfRule>
  </conditionalFormatting>
  <conditionalFormatting sqref="D10">
    <cfRule type="cellIs" dxfId="238"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8000"/>
  </sheetPr>
  <dimension ref="A1:F113"/>
  <sheetViews>
    <sheetView showZeros="0" workbookViewId="0">
      <selection activeCell="K26" sqref="K26"/>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6" ht="13.5" customHeight="1" x14ac:dyDescent="0.15">
      <c r="B1" s="351" t="s">
        <v>49</v>
      </c>
      <c r="C1" s="362" t="str">
        <f>基本データ入力シート!$B$2</f>
        <v>令和４年度第７４回滋賀県総合バドミントン選手権ジュニアの部</v>
      </c>
      <c r="D1" s="363"/>
      <c r="E1" s="363"/>
      <c r="F1" s="364"/>
    </row>
    <row r="2" spans="1:6" ht="13.5" customHeight="1" x14ac:dyDescent="0.15">
      <c r="B2" s="352"/>
      <c r="C2" s="365"/>
      <c r="D2" s="366"/>
      <c r="E2" s="366"/>
      <c r="F2" s="367"/>
    </row>
    <row r="3" spans="1:6" ht="13.5" customHeight="1" x14ac:dyDescent="0.15">
      <c r="B3" s="55"/>
      <c r="C3" s="55"/>
      <c r="D3" s="55"/>
      <c r="E3" s="56"/>
    </row>
    <row r="4" spans="1:6" ht="21.75" customHeight="1" x14ac:dyDescent="0.15">
      <c r="A4" s="62" t="s">
        <v>51</v>
      </c>
      <c r="B4" s="359" t="s">
        <v>163</v>
      </c>
      <c r="C4" s="360"/>
      <c r="D4" s="361"/>
      <c r="F4" s="63" t="s">
        <v>71</v>
      </c>
    </row>
    <row r="5" spans="1:6" ht="21.75" customHeight="1" x14ac:dyDescent="0.15">
      <c r="A5" s="73">
        <f>COUNTA(B7:B26)</f>
        <v>0</v>
      </c>
    </row>
    <row r="6" spans="1:6" ht="19.5" customHeight="1" x14ac:dyDescent="0.15">
      <c r="A6" s="71" t="s">
        <v>52</v>
      </c>
      <c r="B6" s="71" t="s">
        <v>53</v>
      </c>
      <c r="C6" s="71" t="s">
        <v>68</v>
      </c>
      <c r="D6" s="71" t="s">
        <v>54</v>
      </c>
      <c r="E6" s="188" t="s">
        <v>144</v>
      </c>
      <c r="F6" s="71" t="s">
        <v>56</v>
      </c>
    </row>
    <row r="7" spans="1:6" ht="24" customHeight="1" x14ac:dyDescent="0.15">
      <c r="A7" s="342">
        <v>1</v>
      </c>
      <c r="B7" s="86"/>
      <c r="C7" s="87" t="str">
        <f>IF(B7="","",基本データ入力シート!$B$18)</f>
        <v/>
      </c>
      <c r="D7" s="86"/>
      <c r="E7" s="112"/>
      <c r="F7" s="344"/>
    </row>
    <row r="8" spans="1:6" ht="24" customHeight="1" x14ac:dyDescent="0.15">
      <c r="A8" s="343"/>
      <c r="B8" s="88"/>
      <c r="C8" s="89"/>
      <c r="D8" s="88"/>
      <c r="E8" s="113"/>
      <c r="F8" s="345"/>
    </row>
    <row r="9" spans="1:6" ht="24" customHeight="1" x14ac:dyDescent="0.15">
      <c r="A9" s="342">
        <v>2</v>
      </c>
      <c r="B9" s="86"/>
      <c r="C9" s="87" t="str">
        <f>IF(B9="","",基本データ入力シート!$B$18)</f>
        <v/>
      </c>
      <c r="D9" s="86"/>
      <c r="E9" s="112"/>
      <c r="F9" s="344"/>
    </row>
    <row r="10" spans="1:6" ht="24" customHeight="1" x14ac:dyDescent="0.15">
      <c r="A10" s="343"/>
      <c r="B10" s="88"/>
      <c r="C10" s="89"/>
      <c r="D10" s="88"/>
      <c r="E10" s="113"/>
      <c r="F10" s="345"/>
    </row>
    <row r="11" spans="1:6" ht="24" customHeight="1" x14ac:dyDescent="0.15">
      <c r="A11" s="342">
        <v>3</v>
      </c>
      <c r="B11" s="86"/>
      <c r="C11" s="87" t="str">
        <f>IF(B11="","",基本データ入力シート!$B$18)</f>
        <v/>
      </c>
      <c r="D11" s="86"/>
      <c r="E11" s="112"/>
      <c r="F11" s="344"/>
    </row>
    <row r="12" spans="1:6" ht="24" customHeight="1" x14ac:dyDescent="0.15">
      <c r="A12" s="343"/>
      <c r="B12" s="88"/>
      <c r="C12" s="89"/>
      <c r="D12" s="88"/>
      <c r="E12" s="113"/>
      <c r="F12" s="345"/>
    </row>
    <row r="13" spans="1:6" ht="24" customHeight="1" x14ac:dyDescent="0.15">
      <c r="A13" s="342">
        <v>4</v>
      </c>
      <c r="B13" s="86"/>
      <c r="C13" s="87" t="str">
        <f>IF(B13="","",基本データ入力シート!$B$18)</f>
        <v/>
      </c>
      <c r="D13" s="86"/>
      <c r="E13" s="112"/>
      <c r="F13" s="344"/>
    </row>
    <row r="14" spans="1:6" ht="24" customHeight="1" x14ac:dyDescent="0.15">
      <c r="A14" s="343"/>
      <c r="B14" s="88"/>
      <c r="C14" s="89"/>
      <c r="D14" s="88"/>
      <c r="E14" s="113"/>
      <c r="F14" s="345"/>
    </row>
    <row r="15" spans="1:6" ht="24" customHeight="1" x14ac:dyDescent="0.15">
      <c r="A15" s="342">
        <v>5</v>
      </c>
      <c r="B15" s="86"/>
      <c r="C15" s="87" t="str">
        <f>IF(B15="","",基本データ入力シート!$B$18)</f>
        <v/>
      </c>
      <c r="D15" s="86"/>
      <c r="E15" s="112"/>
      <c r="F15" s="344"/>
    </row>
    <row r="16" spans="1:6" ht="24" customHeight="1" x14ac:dyDescent="0.15">
      <c r="A16" s="343"/>
      <c r="B16" s="88"/>
      <c r="C16" s="89"/>
      <c r="D16" s="88"/>
      <c r="E16" s="113"/>
      <c r="F16" s="345"/>
    </row>
    <row r="17" spans="1:6" ht="24" customHeight="1" x14ac:dyDescent="0.15">
      <c r="A17" s="342">
        <v>6</v>
      </c>
      <c r="B17" s="86"/>
      <c r="C17" s="87" t="str">
        <f>IF(B17="","",基本データ入力シート!$B$18)</f>
        <v/>
      </c>
      <c r="D17" s="86"/>
      <c r="E17" s="112"/>
      <c r="F17" s="344"/>
    </row>
    <row r="18" spans="1:6" ht="24" customHeight="1" x14ac:dyDescent="0.15">
      <c r="A18" s="343"/>
      <c r="B18" s="88"/>
      <c r="C18" s="89"/>
      <c r="D18" s="88"/>
      <c r="E18" s="113"/>
      <c r="F18" s="345"/>
    </row>
    <row r="19" spans="1:6" ht="24" customHeight="1" x14ac:dyDescent="0.15">
      <c r="A19" s="342">
        <v>7</v>
      </c>
      <c r="B19" s="86"/>
      <c r="C19" s="87" t="str">
        <f>IF(B19="","",基本データ入力シート!$B$18)</f>
        <v/>
      </c>
      <c r="D19" s="86"/>
      <c r="E19" s="112"/>
      <c r="F19" s="344"/>
    </row>
    <row r="20" spans="1:6" ht="24" customHeight="1" x14ac:dyDescent="0.15">
      <c r="A20" s="343"/>
      <c r="B20" s="88"/>
      <c r="C20" s="89"/>
      <c r="D20" s="88"/>
      <c r="E20" s="113"/>
      <c r="F20" s="345"/>
    </row>
    <row r="21" spans="1:6" ht="24" customHeight="1" x14ac:dyDescent="0.15">
      <c r="A21" s="342">
        <v>8</v>
      </c>
      <c r="B21" s="86"/>
      <c r="C21" s="87" t="str">
        <f>IF(B21="","",基本データ入力シート!$B$18)</f>
        <v/>
      </c>
      <c r="D21" s="86"/>
      <c r="E21" s="112"/>
      <c r="F21" s="344"/>
    </row>
    <row r="22" spans="1:6" ht="24" customHeight="1" x14ac:dyDescent="0.15">
      <c r="A22" s="343"/>
      <c r="B22" s="88"/>
      <c r="C22" s="89"/>
      <c r="D22" s="88"/>
      <c r="E22" s="113"/>
      <c r="F22" s="345"/>
    </row>
    <row r="23" spans="1:6" ht="24" customHeight="1" x14ac:dyDescent="0.15">
      <c r="A23" s="342">
        <v>9</v>
      </c>
      <c r="B23" s="86"/>
      <c r="C23" s="87" t="str">
        <f>IF(B23="","",基本データ入力シート!$B$18)</f>
        <v/>
      </c>
      <c r="D23" s="86"/>
      <c r="E23" s="112"/>
      <c r="F23" s="344"/>
    </row>
    <row r="24" spans="1:6" ht="24" customHeight="1" x14ac:dyDescent="0.15">
      <c r="A24" s="343"/>
      <c r="B24" s="88"/>
      <c r="C24" s="89"/>
      <c r="D24" s="88"/>
      <c r="E24" s="113"/>
      <c r="F24" s="345"/>
    </row>
    <row r="25" spans="1:6" ht="24" customHeight="1" x14ac:dyDescent="0.15">
      <c r="A25" s="342">
        <v>10</v>
      </c>
      <c r="B25" s="86"/>
      <c r="C25" s="87" t="str">
        <f>IF(B25="","",基本データ入力シート!$B$18)</f>
        <v/>
      </c>
      <c r="D25" s="86"/>
      <c r="E25" s="112"/>
      <c r="F25" s="344"/>
    </row>
    <row r="26" spans="1:6" ht="24" customHeight="1" x14ac:dyDescent="0.15">
      <c r="A26" s="343"/>
      <c r="B26" s="88"/>
      <c r="C26" s="89"/>
      <c r="D26" s="88"/>
      <c r="E26" s="113"/>
      <c r="F26" s="345"/>
    </row>
    <row r="27" spans="1:6" ht="24" customHeight="1" x14ac:dyDescent="0.15">
      <c r="A27" s="64"/>
      <c r="B27" s="64"/>
      <c r="C27" s="64"/>
      <c r="D27" s="64"/>
      <c r="E27" s="64"/>
      <c r="F27" s="64"/>
    </row>
    <row r="28" spans="1:6" ht="21.75" customHeight="1" x14ac:dyDescent="0.15">
      <c r="A28" s="65"/>
      <c r="B28" s="66" t="s">
        <v>74</v>
      </c>
      <c r="C28" s="346">
        <f>基本データ入力シート!$B$19</f>
        <v>0</v>
      </c>
      <c r="D28" s="346"/>
      <c r="E28" s="346"/>
      <c r="F28" s="65" t="s">
        <v>67</v>
      </c>
    </row>
    <row r="29" spans="1:6" ht="21.75" customHeight="1" x14ac:dyDescent="0.15">
      <c r="A29" s="67"/>
      <c r="B29" s="67" t="s">
        <v>58</v>
      </c>
      <c r="C29" s="67"/>
      <c r="D29" s="67"/>
      <c r="E29" s="67"/>
      <c r="F29" s="67"/>
    </row>
    <row r="30" spans="1:6" ht="21.75" customHeight="1" x14ac:dyDescent="0.15">
      <c r="A30" s="67"/>
      <c r="B30" s="67"/>
      <c r="C30" s="67"/>
      <c r="D30" s="67"/>
      <c r="E30" s="67"/>
      <c r="F30" s="67"/>
    </row>
    <row r="31" spans="1:6" ht="21.75" customHeight="1" x14ac:dyDescent="0.15">
      <c r="B31" s="61" t="s">
        <v>50</v>
      </c>
      <c r="C31" s="58"/>
      <c r="D31" s="58"/>
      <c r="E31" s="58"/>
      <c r="F31" s="77">
        <f>A5+A43+A81</f>
        <v>0</v>
      </c>
    </row>
    <row r="32" spans="1:6" ht="21.75" customHeight="1" x14ac:dyDescent="0.15">
      <c r="A32" s="68"/>
      <c r="B32" s="67"/>
      <c r="C32" s="67"/>
      <c r="D32" s="67"/>
      <c r="E32" s="67"/>
      <c r="F32" s="67"/>
    </row>
    <row r="33" spans="1:6" ht="21.75" customHeight="1" x14ac:dyDescent="0.15">
      <c r="A33" s="347" t="s">
        <v>59</v>
      </c>
      <c r="B33" s="347"/>
      <c r="C33" s="348">
        <f>基本データ入力シート!$B$17</f>
        <v>0</v>
      </c>
      <c r="D33" s="349"/>
      <c r="E33" s="349"/>
      <c r="F33" s="350"/>
    </row>
    <row r="34" spans="1:6" ht="21.75" customHeight="1" x14ac:dyDescent="0.15">
      <c r="A34" s="338" t="s">
        <v>60</v>
      </c>
      <c r="B34" s="338"/>
      <c r="C34" s="339">
        <f>基本データ入力シート!$B$20</f>
        <v>0</v>
      </c>
      <c r="D34" s="339"/>
      <c r="E34" s="340"/>
      <c r="F34" s="70"/>
    </row>
    <row r="35" spans="1:6" ht="21.75" customHeight="1" x14ac:dyDescent="0.15">
      <c r="A35" s="338" t="s">
        <v>61</v>
      </c>
      <c r="B35" s="338"/>
      <c r="C35" s="341">
        <f>基本データ入力シート!$B$26</f>
        <v>0</v>
      </c>
      <c r="D35" s="341"/>
      <c r="E35" s="341"/>
      <c r="F35" s="341"/>
    </row>
    <row r="36" spans="1:6" ht="21.75" customHeight="1" x14ac:dyDescent="0.15">
      <c r="A36" s="338" t="s">
        <v>62</v>
      </c>
      <c r="B36" s="338"/>
      <c r="C36" s="341">
        <f>基本データ入力シート!$B$27</f>
        <v>0</v>
      </c>
      <c r="D36" s="341"/>
      <c r="E36" s="341"/>
      <c r="F36" s="341"/>
    </row>
    <row r="37" spans="1:6" ht="21.75" customHeight="1" x14ac:dyDescent="0.15">
      <c r="A37" s="338" t="s">
        <v>63</v>
      </c>
      <c r="B37" s="338"/>
      <c r="C37" s="341">
        <f>基本データ入力シート!$B$28</f>
        <v>0</v>
      </c>
      <c r="D37" s="341"/>
      <c r="E37" s="341"/>
      <c r="F37" s="341"/>
    </row>
    <row r="39" spans="1:6" ht="13.5" customHeight="1" x14ac:dyDescent="0.15">
      <c r="B39" s="351" t="s">
        <v>49</v>
      </c>
      <c r="C39" s="353" t="str">
        <f>基本データ入力シート!$B$2</f>
        <v>令和４年度第７４回滋賀県総合バドミントン選手権ジュニアの部</v>
      </c>
      <c r="D39" s="354"/>
      <c r="E39" s="354"/>
      <c r="F39" s="355"/>
    </row>
    <row r="40" spans="1:6" ht="13.5" customHeight="1" x14ac:dyDescent="0.15">
      <c r="B40" s="352"/>
      <c r="C40" s="356"/>
      <c r="D40" s="357"/>
      <c r="E40" s="357"/>
      <c r="F40" s="358"/>
    </row>
    <row r="41" spans="1:6" ht="13.5" customHeight="1" x14ac:dyDescent="0.15">
      <c r="B41" s="55"/>
      <c r="C41" s="55"/>
      <c r="D41" s="55"/>
      <c r="E41" s="56"/>
    </row>
    <row r="42" spans="1:6" ht="21.75" customHeight="1" x14ac:dyDescent="0.15">
      <c r="A42" s="62" t="s">
        <v>51</v>
      </c>
      <c r="B42" s="359" t="str">
        <f>B4</f>
        <v>ジュニア：男子ダブルスＣ</v>
      </c>
      <c r="C42" s="360"/>
      <c r="D42" s="361"/>
      <c r="E42" s="57"/>
      <c r="F42" s="63" t="s">
        <v>72</v>
      </c>
    </row>
    <row r="43" spans="1:6" ht="21.75" customHeight="1" x14ac:dyDescent="0.15">
      <c r="A43" s="73">
        <f>COUNTA(B45:B65)</f>
        <v>0</v>
      </c>
    </row>
    <row r="44" spans="1:6" ht="19.5" customHeight="1" x14ac:dyDescent="0.15">
      <c r="A44" s="71" t="s">
        <v>52</v>
      </c>
      <c r="B44" s="71" t="s">
        <v>53</v>
      </c>
      <c r="C44" s="71" t="s">
        <v>68</v>
      </c>
      <c r="D44" s="71" t="s">
        <v>54</v>
      </c>
      <c r="E44" s="188" t="s">
        <v>144</v>
      </c>
      <c r="F44" s="71" t="s">
        <v>56</v>
      </c>
    </row>
    <row r="45" spans="1:6" ht="24" customHeight="1" x14ac:dyDescent="0.15">
      <c r="A45" s="342">
        <v>11</v>
      </c>
      <c r="B45" s="86"/>
      <c r="C45" s="87" t="str">
        <f>IF(B45="","",基本データ入力シート!$B$18)</f>
        <v/>
      </c>
      <c r="D45" s="86"/>
      <c r="E45" s="112"/>
      <c r="F45" s="344"/>
    </row>
    <row r="46" spans="1:6" ht="24" customHeight="1" x14ac:dyDescent="0.15">
      <c r="A46" s="343"/>
      <c r="B46" s="88"/>
      <c r="C46" s="89"/>
      <c r="D46" s="88"/>
      <c r="E46" s="113"/>
      <c r="F46" s="345"/>
    </row>
    <row r="47" spans="1:6" ht="24" customHeight="1" x14ac:dyDescent="0.15">
      <c r="A47" s="342">
        <v>12</v>
      </c>
      <c r="B47" s="86"/>
      <c r="C47" s="87" t="str">
        <f>IF(B47="","",基本データ入力シート!$B$18)</f>
        <v/>
      </c>
      <c r="D47" s="86"/>
      <c r="E47" s="112"/>
      <c r="F47" s="344"/>
    </row>
    <row r="48" spans="1:6" ht="24" customHeight="1" x14ac:dyDescent="0.15">
      <c r="A48" s="343"/>
      <c r="B48" s="88"/>
      <c r="C48" s="89"/>
      <c r="D48" s="88"/>
      <c r="E48" s="113"/>
      <c r="F48" s="345"/>
    </row>
    <row r="49" spans="1:6" ht="24" customHeight="1" x14ac:dyDescent="0.15">
      <c r="A49" s="342">
        <v>13</v>
      </c>
      <c r="B49" s="86"/>
      <c r="C49" s="87" t="str">
        <f>IF(B49="","",基本データ入力シート!$B$18)</f>
        <v/>
      </c>
      <c r="D49" s="86"/>
      <c r="E49" s="112"/>
      <c r="F49" s="344"/>
    </row>
    <row r="50" spans="1:6" ht="24" customHeight="1" x14ac:dyDescent="0.15">
      <c r="A50" s="343"/>
      <c r="B50" s="88"/>
      <c r="C50" s="89"/>
      <c r="D50" s="88"/>
      <c r="E50" s="113"/>
      <c r="F50" s="345"/>
    </row>
    <row r="51" spans="1:6" ht="24" customHeight="1" x14ac:dyDescent="0.15">
      <c r="A51" s="342">
        <v>14</v>
      </c>
      <c r="B51" s="86"/>
      <c r="C51" s="87" t="str">
        <f>IF(B51="","",基本データ入力シート!$B$18)</f>
        <v/>
      </c>
      <c r="D51" s="86"/>
      <c r="E51" s="112"/>
      <c r="F51" s="344"/>
    </row>
    <row r="52" spans="1:6" ht="24" customHeight="1" x14ac:dyDescent="0.15">
      <c r="A52" s="343"/>
      <c r="B52" s="88"/>
      <c r="C52" s="89"/>
      <c r="D52" s="88"/>
      <c r="E52" s="113"/>
      <c r="F52" s="345"/>
    </row>
    <row r="53" spans="1:6" ht="24" customHeight="1" x14ac:dyDescent="0.15">
      <c r="A53" s="342">
        <v>15</v>
      </c>
      <c r="B53" s="86"/>
      <c r="C53" s="87" t="str">
        <f>IF(B53="","",基本データ入力シート!$B$18)</f>
        <v/>
      </c>
      <c r="D53" s="86"/>
      <c r="E53" s="112"/>
      <c r="F53" s="344"/>
    </row>
    <row r="54" spans="1:6" ht="24" customHeight="1" x14ac:dyDescent="0.15">
      <c r="A54" s="343"/>
      <c r="B54" s="88"/>
      <c r="C54" s="89"/>
      <c r="D54" s="88"/>
      <c r="E54" s="113"/>
      <c r="F54" s="345"/>
    </row>
    <row r="55" spans="1:6" ht="24" customHeight="1" x14ac:dyDescent="0.15">
      <c r="A55" s="342">
        <v>16</v>
      </c>
      <c r="B55" s="86"/>
      <c r="C55" s="87" t="str">
        <f>IF(B55="","",基本データ入力シート!$B$18)</f>
        <v/>
      </c>
      <c r="D55" s="86"/>
      <c r="E55" s="112"/>
      <c r="F55" s="344"/>
    </row>
    <row r="56" spans="1:6" ht="24" customHeight="1" x14ac:dyDescent="0.15">
      <c r="A56" s="343"/>
      <c r="B56" s="88"/>
      <c r="C56" s="89"/>
      <c r="D56" s="88"/>
      <c r="E56" s="113"/>
      <c r="F56" s="345"/>
    </row>
    <row r="57" spans="1:6" ht="24" customHeight="1" x14ac:dyDescent="0.15">
      <c r="A57" s="342">
        <v>17</v>
      </c>
      <c r="B57" s="86"/>
      <c r="C57" s="87" t="str">
        <f>IF(B57="","",基本データ入力シート!$B$18)</f>
        <v/>
      </c>
      <c r="D57" s="86"/>
      <c r="E57" s="112"/>
      <c r="F57" s="344"/>
    </row>
    <row r="58" spans="1:6" ht="24" customHeight="1" x14ac:dyDescent="0.15">
      <c r="A58" s="343"/>
      <c r="B58" s="88"/>
      <c r="C58" s="89"/>
      <c r="D58" s="88"/>
      <c r="E58" s="113"/>
      <c r="F58" s="345"/>
    </row>
    <row r="59" spans="1:6" ht="24" customHeight="1" x14ac:dyDescent="0.15">
      <c r="A59" s="342">
        <v>18</v>
      </c>
      <c r="B59" s="86"/>
      <c r="C59" s="87" t="str">
        <f>IF(B59="","",基本データ入力シート!$B$18)</f>
        <v/>
      </c>
      <c r="D59" s="86"/>
      <c r="E59" s="112"/>
      <c r="F59" s="344"/>
    </row>
    <row r="60" spans="1:6" ht="24" customHeight="1" x14ac:dyDescent="0.15">
      <c r="A60" s="343"/>
      <c r="B60" s="88"/>
      <c r="C60" s="89"/>
      <c r="D60" s="88"/>
      <c r="E60" s="113"/>
      <c r="F60" s="345"/>
    </row>
    <row r="61" spans="1:6" ht="24" customHeight="1" x14ac:dyDescent="0.15">
      <c r="A61" s="342">
        <v>19</v>
      </c>
      <c r="B61" s="86"/>
      <c r="C61" s="87" t="str">
        <f>IF(B61="","",基本データ入力シート!$B$18)</f>
        <v/>
      </c>
      <c r="D61" s="86"/>
      <c r="E61" s="112"/>
      <c r="F61" s="344"/>
    </row>
    <row r="62" spans="1:6" ht="24" customHeight="1" x14ac:dyDescent="0.15">
      <c r="A62" s="343"/>
      <c r="B62" s="88"/>
      <c r="C62" s="89"/>
      <c r="D62" s="88"/>
      <c r="E62" s="113"/>
      <c r="F62" s="345"/>
    </row>
    <row r="63" spans="1:6" ht="24" customHeight="1" x14ac:dyDescent="0.15">
      <c r="A63" s="342">
        <v>20</v>
      </c>
      <c r="B63" s="86"/>
      <c r="C63" s="87" t="str">
        <f>IF(B63="","",基本データ入力シート!$B$18)</f>
        <v/>
      </c>
      <c r="D63" s="86"/>
      <c r="E63" s="112"/>
      <c r="F63" s="344"/>
    </row>
    <row r="64" spans="1:6" ht="24" customHeight="1" x14ac:dyDescent="0.15">
      <c r="A64" s="343"/>
      <c r="B64" s="88"/>
      <c r="C64" s="89"/>
      <c r="D64" s="88"/>
      <c r="E64" s="113"/>
      <c r="F64" s="345"/>
    </row>
    <row r="65" spans="1:6" ht="24" customHeight="1" x14ac:dyDescent="0.15">
      <c r="A65" s="64"/>
      <c r="B65" s="64"/>
      <c r="C65" s="64"/>
      <c r="D65" s="64"/>
      <c r="E65" s="64"/>
      <c r="F65" s="64"/>
    </row>
    <row r="66" spans="1:6" ht="21.75" customHeight="1" x14ac:dyDescent="0.15">
      <c r="A66" s="65"/>
      <c r="B66" s="66" t="s">
        <v>74</v>
      </c>
      <c r="C66" s="346">
        <f>基本データ入力シート!$B$19</f>
        <v>0</v>
      </c>
      <c r="D66" s="346"/>
      <c r="E66" s="346"/>
      <c r="F66" s="65" t="s">
        <v>67</v>
      </c>
    </row>
    <row r="67" spans="1:6" ht="21.75" customHeight="1" x14ac:dyDescent="0.15">
      <c r="A67" s="67"/>
      <c r="B67" s="67" t="s">
        <v>58</v>
      </c>
      <c r="C67" s="67"/>
      <c r="D67" s="67"/>
      <c r="E67" s="67"/>
      <c r="F67" s="67"/>
    </row>
    <row r="68" spans="1:6" ht="21.75" customHeight="1" x14ac:dyDescent="0.15">
      <c r="A68" s="67"/>
      <c r="B68" s="67"/>
      <c r="C68" s="67"/>
      <c r="D68" s="67"/>
      <c r="E68" s="67"/>
      <c r="F68" s="67"/>
    </row>
    <row r="69" spans="1:6" ht="21.75" customHeight="1" x14ac:dyDescent="0.15">
      <c r="B69" s="61" t="s">
        <v>50</v>
      </c>
      <c r="C69" s="58"/>
      <c r="D69" s="58"/>
      <c r="E69" s="58"/>
    </row>
    <row r="70" spans="1:6" ht="21.75" customHeight="1" x14ac:dyDescent="0.15">
      <c r="A70" s="68"/>
      <c r="B70" s="67"/>
      <c r="C70" s="67"/>
      <c r="D70" s="67"/>
      <c r="E70" s="67"/>
      <c r="F70" s="67"/>
    </row>
    <row r="71" spans="1:6" ht="21.75" customHeight="1" x14ac:dyDescent="0.15">
      <c r="A71" s="347" t="s">
        <v>59</v>
      </c>
      <c r="B71" s="347"/>
      <c r="C71" s="348">
        <f>基本データ入力シート!$B$17</f>
        <v>0</v>
      </c>
      <c r="D71" s="349"/>
      <c r="E71" s="349"/>
      <c r="F71" s="350"/>
    </row>
    <row r="72" spans="1:6" ht="21.75" customHeight="1" x14ac:dyDescent="0.15">
      <c r="A72" s="338" t="s">
        <v>60</v>
      </c>
      <c r="B72" s="338"/>
      <c r="C72" s="339">
        <f>基本データ入力シート!$B$20</f>
        <v>0</v>
      </c>
      <c r="D72" s="339"/>
      <c r="E72" s="340"/>
      <c r="F72" s="70"/>
    </row>
    <row r="73" spans="1:6" ht="21.75" customHeight="1" x14ac:dyDescent="0.15">
      <c r="A73" s="338" t="s">
        <v>61</v>
      </c>
      <c r="B73" s="338"/>
      <c r="C73" s="341">
        <f>基本データ入力シート!$B$26</f>
        <v>0</v>
      </c>
      <c r="D73" s="341"/>
      <c r="E73" s="341"/>
      <c r="F73" s="341"/>
    </row>
    <row r="74" spans="1:6" ht="21.75" customHeight="1" x14ac:dyDescent="0.15">
      <c r="A74" s="338" t="s">
        <v>62</v>
      </c>
      <c r="B74" s="338"/>
      <c r="C74" s="341">
        <f>基本データ入力シート!$B$27</f>
        <v>0</v>
      </c>
      <c r="D74" s="341"/>
      <c r="E74" s="341"/>
      <c r="F74" s="341"/>
    </row>
    <row r="75" spans="1:6" ht="21.75" customHeight="1" x14ac:dyDescent="0.15">
      <c r="A75" s="338" t="s">
        <v>63</v>
      </c>
      <c r="B75" s="338"/>
      <c r="C75" s="341">
        <f>基本データ入力シート!$B$28</f>
        <v>0</v>
      </c>
      <c r="D75" s="341"/>
      <c r="E75" s="341"/>
      <c r="F75" s="341"/>
    </row>
    <row r="77" spans="1:6" ht="13.5" customHeight="1" x14ac:dyDescent="0.15">
      <c r="B77" s="351" t="s">
        <v>49</v>
      </c>
      <c r="C77" s="353" t="str">
        <f>基本データ入力シート!$B$2</f>
        <v>令和４年度第７４回滋賀県総合バドミントン選手権ジュニアの部</v>
      </c>
      <c r="D77" s="354"/>
      <c r="E77" s="354"/>
      <c r="F77" s="355"/>
    </row>
    <row r="78" spans="1:6" ht="13.5" customHeight="1" x14ac:dyDescent="0.15">
      <c r="B78" s="352"/>
      <c r="C78" s="356"/>
      <c r="D78" s="357"/>
      <c r="E78" s="357"/>
      <c r="F78" s="358"/>
    </row>
    <row r="79" spans="1:6" ht="13.5" customHeight="1" x14ac:dyDescent="0.15">
      <c r="B79" s="55"/>
      <c r="C79" s="55"/>
      <c r="D79" s="55"/>
      <c r="E79" s="56"/>
    </row>
    <row r="80" spans="1:6" ht="21.75" customHeight="1" x14ac:dyDescent="0.15">
      <c r="A80" s="62" t="s">
        <v>51</v>
      </c>
      <c r="B80" s="359" t="str">
        <f>B4</f>
        <v>ジュニア：男子ダブルスＣ</v>
      </c>
      <c r="C80" s="360"/>
      <c r="D80" s="361"/>
      <c r="E80" s="57"/>
      <c r="F80" s="63" t="s">
        <v>73</v>
      </c>
    </row>
    <row r="81" spans="1:6" ht="21.75" customHeight="1" x14ac:dyDescent="0.15">
      <c r="A81" s="73">
        <f>COUNTA(B83:B103)</f>
        <v>0</v>
      </c>
    </row>
    <row r="82" spans="1:6" ht="19.5" customHeight="1" x14ac:dyDescent="0.15">
      <c r="A82" s="71" t="s">
        <v>52</v>
      </c>
      <c r="B82" s="71" t="s">
        <v>53</v>
      </c>
      <c r="C82" s="71" t="s">
        <v>68</v>
      </c>
      <c r="D82" s="71" t="s">
        <v>54</v>
      </c>
      <c r="E82" s="71" t="s">
        <v>144</v>
      </c>
      <c r="F82" s="71" t="s">
        <v>56</v>
      </c>
    </row>
    <row r="83" spans="1:6" ht="24" customHeight="1" x14ac:dyDescent="0.15">
      <c r="A83" s="342">
        <v>21</v>
      </c>
      <c r="B83" s="86"/>
      <c r="C83" s="87" t="str">
        <f>IF(B83="","",基本データ入力シート!$B$18)</f>
        <v/>
      </c>
      <c r="D83" s="86"/>
      <c r="E83" s="112"/>
      <c r="F83" s="344"/>
    </row>
    <row r="84" spans="1:6" ht="24" customHeight="1" x14ac:dyDescent="0.15">
      <c r="A84" s="343"/>
      <c r="B84" s="88"/>
      <c r="C84" s="89"/>
      <c r="D84" s="88"/>
      <c r="E84" s="113"/>
      <c r="F84" s="345"/>
    </row>
    <row r="85" spans="1:6" ht="24" customHeight="1" x14ac:dyDescent="0.15">
      <c r="A85" s="342">
        <v>22</v>
      </c>
      <c r="B85" s="86"/>
      <c r="C85" s="87" t="str">
        <f>IF(B85="","",基本データ入力シート!$B$18)</f>
        <v/>
      </c>
      <c r="D85" s="86"/>
      <c r="E85" s="112"/>
      <c r="F85" s="344"/>
    </row>
    <row r="86" spans="1:6" ht="24" customHeight="1" x14ac:dyDescent="0.15">
      <c r="A86" s="343"/>
      <c r="B86" s="88"/>
      <c r="C86" s="89"/>
      <c r="D86" s="88"/>
      <c r="E86" s="113"/>
      <c r="F86" s="345"/>
    </row>
    <row r="87" spans="1:6" ht="24" customHeight="1" x14ac:dyDescent="0.15">
      <c r="A87" s="342">
        <v>23</v>
      </c>
      <c r="B87" s="86"/>
      <c r="C87" s="87" t="str">
        <f>IF(B87="","",基本データ入力シート!$B$18)</f>
        <v/>
      </c>
      <c r="D87" s="86"/>
      <c r="E87" s="112"/>
      <c r="F87" s="344"/>
    </row>
    <row r="88" spans="1:6" ht="24" customHeight="1" x14ac:dyDescent="0.15">
      <c r="A88" s="343"/>
      <c r="B88" s="88"/>
      <c r="C88" s="89"/>
      <c r="D88" s="88"/>
      <c r="E88" s="113"/>
      <c r="F88" s="345"/>
    </row>
    <row r="89" spans="1:6" ht="24" customHeight="1" x14ac:dyDescent="0.15">
      <c r="A89" s="342">
        <v>24</v>
      </c>
      <c r="B89" s="86"/>
      <c r="C89" s="87" t="str">
        <f>IF(B89="","",基本データ入力シート!$B$18)</f>
        <v/>
      </c>
      <c r="D89" s="86"/>
      <c r="E89" s="112"/>
      <c r="F89" s="344"/>
    </row>
    <row r="90" spans="1:6" ht="24" customHeight="1" x14ac:dyDescent="0.15">
      <c r="A90" s="343"/>
      <c r="B90" s="88"/>
      <c r="C90" s="89"/>
      <c r="D90" s="88"/>
      <c r="E90" s="113"/>
      <c r="F90" s="345"/>
    </row>
    <row r="91" spans="1:6" ht="24" customHeight="1" x14ac:dyDescent="0.15">
      <c r="A91" s="342">
        <v>25</v>
      </c>
      <c r="B91" s="86"/>
      <c r="C91" s="87" t="str">
        <f>IF(B91="","",基本データ入力シート!$B$18)</f>
        <v/>
      </c>
      <c r="D91" s="86"/>
      <c r="E91" s="112"/>
      <c r="F91" s="344"/>
    </row>
    <row r="92" spans="1:6" ht="24" customHeight="1" x14ac:dyDescent="0.15">
      <c r="A92" s="343"/>
      <c r="B92" s="88"/>
      <c r="C92" s="89"/>
      <c r="D92" s="88"/>
      <c r="E92" s="113"/>
      <c r="F92" s="345"/>
    </row>
    <row r="93" spans="1:6" ht="24" customHeight="1" x14ac:dyDescent="0.15">
      <c r="A93" s="342">
        <v>26</v>
      </c>
      <c r="B93" s="86"/>
      <c r="C93" s="87" t="str">
        <f>IF(B93="","",基本データ入力シート!$B$18)</f>
        <v/>
      </c>
      <c r="D93" s="86"/>
      <c r="E93" s="112"/>
      <c r="F93" s="344"/>
    </row>
    <row r="94" spans="1:6" ht="24" customHeight="1" x14ac:dyDescent="0.15">
      <c r="A94" s="343"/>
      <c r="B94" s="88"/>
      <c r="C94" s="89"/>
      <c r="D94" s="88"/>
      <c r="E94" s="113"/>
      <c r="F94" s="345"/>
    </row>
    <row r="95" spans="1:6" ht="24" customHeight="1" x14ac:dyDescent="0.15">
      <c r="A95" s="342">
        <v>27</v>
      </c>
      <c r="B95" s="86"/>
      <c r="C95" s="87" t="str">
        <f>IF(B95="","",基本データ入力シート!$B$18)</f>
        <v/>
      </c>
      <c r="D95" s="86"/>
      <c r="E95" s="112"/>
      <c r="F95" s="344"/>
    </row>
    <row r="96" spans="1:6" ht="24" customHeight="1" x14ac:dyDescent="0.15">
      <c r="A96" s="343"/>
      <c r="B96" s="88"/>
      <c r="C96" s="89"/>
      <c r="D96" s="88"/>
      <c r="E96" s="113"/>
      <c r="F96" s="345"/>
    </row>
    <row r="97" spans="1:6" ht="24" customHeight="1" x14ac:dyDescent="0.15">
      <c r="A97" s="342">
        <v>28</v>
      </c>
      <c r="B97" s="86"/>
      <c r="C97" s="87" t="str">
        <f>IF(B97="","",基本データ入力シート!$B$18)</f>
        <v/>
      </c>
      <c r="D97" s="86"/>
      <c r="E97" s="112"/>
      <c r="F97" s="344"/>
    </row>
    <row r="98" spans="1:6" ht="24" customHeight="1" x14ac:dyDescent="0.15">
      <c r="A98" s="343"/>
      <c r="B98" s="88"/>
      <c r="C98" s="89"/>
      <c r="D98" s="88"/>
      <c r="E98" s="113"/>
      <c r="F98" s="345"/>
    </row>
    <row r="99" spans="1:6" ht="24" customHeight="1" x14ac:dyDescent="0.15">
      <c r="A99" s="342">
        <v>29</v>
      </c>
      <c r="B99" s="86"/>
      <c r="C99" s="87" t="str">
        <f>IF(B99="","",基本データ入力シート!$B$18)</f>
        <v/>
      </c>
      <c r="D99" s="86"/>
      <c r="E99" s="112"/>
      <c r="F99" s="344"/>
    </row>
    <row r="100" spans="1:6" ht="24" customHeight="1" x14ac:dyDescent="0.15">
      <c r="A100" s="343"/>
      <c r="B100" s="88"/>
      <c r="C100" s="89"/>
      <c r="D100" s="88"/>
      <c r="E100" s="113"/>
      <c r="F100" s="345"/>
    </row>
    <row r="101" spans="1:6" ht="24" customHeight="1" x14ac:dyDescent="0.15">
      <c r="A101" s="342">
        <v>30</v>
      </c>
      <c r="B101" s="86"/>
      <c r="C101" s="87" t="str">
        <f>IF(B101="","",基本データ入力シート!$B$18)</f>
        <v/>
      </c>
      <c r="D101" s="86"/>
      <c r="E101" s="112"/>
      <c r="F101" s="344"/>
    </row>
    <row r="102" spans="1:6" ht="24" customHeight="1" x14ac:dyDescent="0.15">
      <c r="A102" s="343"/>
      <c r="B102" s="88"/>
      <c r="C102" s="89"/>
      <c r="D102" s="88"/>
      <c r="E102" s="113"/>
      <c r="F102" s="345"/>
    </row>
    <row r="103" spans="1:6" ht="24" customHeight="1" x14ac:dyDescent="0.15">
      <c r="A103" s="64"/>
      <c r="B103" s="64"/>
      <c r="C103" s="64"/>
      <c r="D103" s="64"/>
      <c r="E103" s="64"/>
      <c r="F103" s="64"/>
    </row>
    <row r="104" spans="1:6" ht="21.75" customHeight="1" x14ac:dyDescent="0.15">
      <c r="A104" s="65"/>
      <c r="B104" s="66" t="s">
        <v>74</v>
      </c>
      <c r="C104" s="346">
        <f>基本データ入力シート!$B$19</f>
        <v>0</v>
      </c>
      <c r="D104" s="346"/>
      <c r="E104" s="346"/>
      <c r="F104" s="65" t="s">
        <v>67</v>
      </c>
    </row>
    <row r="105" spans="1:6" ht="21.75" customHeight="1" x14ac:dyDescent="0.15">
      <c r="A105" s="67"/>
      <c r="B105" s="67" t="s">
        <v>58</v>
      </c>
      <c r="C105" s="67"/>
      <c r="D105" s="67"/>
      <c r="E105" s="67"/>
      <c r="F105" s="67"/>
    </row>
    <row r="106" spans="1:6" ht="21.75" customHeight="1" x14ac:dyDescent="0.15">
      <c r="A106" s="67"/>
      <c r="B106" s="67"/>
      <c r="C106" s="67"/>
      <c r="D106" s="67"/>
      <c r="E106" s="67"/>
      <c r="F106" s="67"/>
    </row>
    <row r="107" spans="1:6" ht="21.75" customHeight="1" x14ac:dyDescent="0.15">
      <c r="B107" s="61" t="s">
        <v>50</v>
      </c>
      <c r="C107" s="58"/>
      <c r="D107" s="58"/>
      <c r="E107" s="58"/>
    </row>
    <row r="108" spans="1:6" ht="21.75" customHeight="1" x14ac:dyDescent="0.15">
      <c r="A108" s="68"/>
      <c r="B108" s="67"/>
      <c r="C108" s="67"/>
      <c r="D108" s="67"/>
      <c r="E108" s="67"/>
      <c r="F108" s="67"/>
    </row>
    <row r="109" spans="1:6" ht="21.75" customHeight="1" x14ac:dyDescent="0.15">
      <c r="A109" s="347" t="s">
        <v>59</v>
      </c>
      <c r="B109" s="347"/>
      <c r="C109" s="348">
        <f>基本データ入力シート!$B$17</f>
        <v>0</v>
      </c>
      <c r="D109" s="349"/>
      <c r="E109" s="349"/>
      <c r="F109" s="350"/>
    </row>
    <row r="110" spans="1:6" ht="21.75" customHeight="1" x14ac:dyDescent="0.15">
      <c r="A110" s="338" t="s">
        <v>60</v>
      </c>
      <c r="B110" s="338"/>
      <c r="C110" s="339">
        <f>基本データ入力シート!$B$20</f>
        <v>0</v>
      </c>
      <c r="D110" s="339"/>
      <c r="E110" s="340"/>
      <c r="F110" s="70"/>
    </row>
    <row r="111" spans="1:6" ht="21.75" customHeight="1" x14ac:dyDescent="0.15">
      <c r="A111" s="338" t="s">
        <v>61</v>
      </c>
      <c r="B111" s="338"/>
      <c r="C111" s="341">
        <f>基本データ入力シート!$B$26</f>
        <v>0</v>
      </c>
      <c r="D111" s="341"/>
      <c r="E111" s="341"/>
      <c r="F111" s="341"/>
    </row>
    <row r="112" spans="1:6" ht="21.75" customHeight="1" x14ac:dyDescent="0.15">
      <c r="A112" s="338" t="s">
        <v>62</v>
      </c>
      <c r="B112" s="338"/>
      <c r="C112" s="341">
        <f>基本データ入力シート!$B$27</f>
        <v>0</v>
      </c>
      <c r="D112" s="341"/>
      <c r="E112" s="341"/>
      <c r="F112" s="341"/>
    </row>
    <row r="113" spans="1:6" ht="21.75" customHeight="1" x14ac:dyDescent="0.15">
      <c r="A113" s="338" t="s">
        <v>63</v>
      </c>
      <c r="B113" s="338"/>
      <c r="C113" s="341">
        <f>基本データ入力シート!$B$28</f>
        <v>0</v>
      </c>
      <c r="D113" s="341"/>
      <c r="E113" s="341"/>
      <c r="F113" s="341"/>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E7 E9 E11">
    <cfRule type="cellIs" dxfId="237" priority="40" operator="equal">
      <formula>0</formula>
    </cfRule>
  </conditionalFormatting>
  <conditionalFormatting sqref="E8 E10 E12">
    <cfRule type="cellIs" dxfId="236" priority="39" operator="equal">
      <formula>0</formula>
    </cfRule>
  </conditionalFormatting>
  <conditionalFormatting sqref="F7:F8">
    <cfRule type="cellIs" dxfId="235" priority="37" operator="equal">
      <formula>0</formula>
    </cfRule>
    <cfRule type="cellIs" dxfId="234" priority="38" operator="equal">
      <formula>"０+$J$12"</formula>
    </cfRule>
  </conditionalFormatting>
  <conditionalFormatting sqref="D13:E13 D15:E15 D17:E17 D19:E19 D21:E21 D23:E23 D25:E25">
    <cfRule type="cellIs" dxfId="233" priority="36" operator="equal">
      <formula>0</formula>
    </cfRule>
  </conditionalFormatting>
  <conditionalFormatting sqref="D14:E14 D16:E16 D18:E18 D20:E20 D22:E22 D24:E24 D26:E26">
    <cfRule type="cellIs" dxfId="232" priority="35" operator="equal">
      <formula>0</formula>
    </cfRule>
  </conditionalFormatting>
  <conditionalFormatting sqref="F9:F26">
    <cfRule type="cellIs" dxfId="231" priority="33" operator="equal">
      <formula>0</formula>
    </cfRule>
    <cfRule type="cellIs" dxfId="230" priority="34" operator="equal">
      <formula>"０+$J$12"</formula>
    </cfRule>
  </conditionalFormatting>
  <conditionalFormatting sqref="D45:E45">
    <cfRule type="cellIs" dxfId="229" priority="32" operator="equal">
      <formula>0</formula>
    </cfRule>
  </conditionalFormatting>
  <conditionalFormatting sqref="D46:E46">
    <cfRule type="cellIs" dxfId="228" priority="31" operator="equal">
      <formula>0</formula>
    </cfRule>
  </conditionalFormatting>
  <conditionalFormatting sqref="F45:F46">
    <cfRule type="cellIs" dxfId="227" priority="29" operator="equal">
      <formula>0</formula>
    </cfRule>
    <cfRule type="cellIs" dxfId="226" priority="30" operator="equal">
      <formula>"０+$J$12"</formula>
    </cfRule>
  </conditionalFormatting>
  <conditionalFormatting sqref="D47:E47 D49:E49 D51:E51 D53:E53 D55:E55 D57:E57 D59:E59 D61:E61 D63:E63">
    <cfRule type="cellIs" dxfId="225" priority="28" operator="equal">
      <formula>0</formula>
    </cfRule>
  </conditionalFormatting>
  <conditionalFormatting sqref="D48:E48 D50:E50 D52:E52 D54:E54 D56:E56 D58:E58 D60:E60 D62:E62 D64:E64">
    <cfRule type="cellIs" dxfId="224" priority="27" operator="equal">
      <formula>0</formula>
    </cfRule>
  </conditionalFormatting>
  <conditionalFormatting sqref="F47:F64">
    <cfRule type="cellIs" dxfId="223" priority="25" operator="equal">
      <formula>0</formula>
    </cfRule>
    <cfRule type="cellIs" dxfId="222" priority="26" operator="equal">
      <formula>"０+$J$12"</formula>
    </cfRule>
  </conditionalFormatting>
  <conditionalFormatting sqref="D83:E83">
    <cfRule type="cellIs" dxfId="221" priority="24" operator="equal">
      <formula>0</formula>
    </cfRule>
  </conditionalFormatting>
  <conditionalFormatting sqref="D84:E84">
    <cfRule type="cellIs" dxfId="220" priority="23" operator="equal">
      <formula>0</formula>
    </cfRule>
  </conditionalFormatting>
  <conditionalFormatting sqref="F83:F84">
    <cfRule type="cellIs" dxfId="219" priority="21" operator="equal">
      <formula>0</formula>
    </cfRule>
    <cfRule type="cellIs" dxfId="218" priority="22" operator="equal">
      <formula>"０+$J$12"</formula>
    </cfRule>
  </conditionalFormatting>
  <conditionalFormatting sqref="D85:E85 D87:E87 D89:E89 D91:E91 D93:E93 D95:E95 D97:E97 D99:E99 D101:E101">
    <cfRule type="cellIs" dxfId="217" priority="20" operator="equal">
      <formula>0</formula>
    </cfRule>
  </conditionalFormatting>
  <conditionalFormatting sqref="D86:E86 D88:E88 D90:E90 D92:E92 D94:E94 D96:E96 D98:E98 D100:E100 D102:E102">
    <cfRule type="cellIs" dxfId="216" priority="19" operator="equal">
      <formula>0</formula>
    </cfRule>
  </conditionalFormatting>
  <conditionalFormatting sqref="F85:F102">
    <cfRule type="cellIs" dxfId="215" priority="17" operator="equal">
      <formula>0</formula>
    </cfRule>
    <cfRule type="cellIs" dxfId="214" priority="18" operator="equal">
      <formula>"０+$J$12"</formula>
    </cfRule>
  </conditionalFormatting>
  <conditionalFormatting sqref="B83">
    <cfRule type="cellIs" dxfId="213" priority="16" operator="equal">
      <formula>0</formula>
    </cfRule>
  </conditionalFormatting>
  <conditionalFormatting sqref="B84">
    <cfRule type="cellIs" dxfId="212" priority="15" operator="equal">
      <formula>0</formula>
    </cfRule>
  </conditionalFormatting>
  <conditionalFormatting sqref="B85 B87 B89 B91 B93 B95 B97 B99 B101">
    <cfRule type="cellIs" dxfId="211" priority="14" operator="equal">
      <formula>0</formula>
    </cfRule>
  </conditionalFormatting>
  <conditionalFormatting sqref="B86 B88 B90 B92 B94 B96 B98 B100 B102">
    <cfRule type="cellIs" dxfId="210" priority="13" operator="equal">
      <formula>0</formula>
    </cfRule>
  </conditionalFormatting>
  <conditionalFormatting sqref="B45">
    <cfRule type="cellIs" dxfId="209" priority="12" operator="equal">
      <formula>0</formula>
    </cfRule>
  </conditionalFormatting>
  <conditionalFormatting sqref="B46">
    <cfRule type="cellIs" dxfId="208" priority="11" operator="equal">
      <formula>0</formula>
    </cfRule>
  </conditionalFormatting>
  <conditionalFormatting sqref="B47 B49 B51 B53 B55 B57 B59 B61 B63">
    <cfRule type="cellIs" dxfId="207" priority="10" operator="equal">
      <formula>0</formula>
    </cfRule>
  </conditionalFormatting>
  <conditionalFormatting sqref="B48 B50 B52 B54 B56 B58 B60 B62 B64">
    <cfRule type="cellIs" dxfId="206" priority="9" operator="equal">
      <formula>0</formula>
    </cfRule>
  </conditionalFormatting>
  <conditionalFormatting sqref="B7">
    <cfRule type="cellIs" dxfId="205" priority="8" operator="equal">
      <formula>0</formula>
    </cfRule>
  </conditionalFormatting>
  <conditionalFormatting sqref="B8">
    <cfRule type="cellIs" dxfId="204" priority="7" operator="equal">
      <formula>0</formula>
    </cfRule>
  </conditionalFormatting>
  <conditionalFormatting sqref="B9 B11 B13 B15 B17 B19 B21 B23 B25">
    <cfRule type="cellIs" dxfId="203" priority="6" operator="equal">
      <formula>0</formula>
    </cfRule>
  </conditionalFormatting>
  <conditionalFormatting sqref="B10 B12 B14 B16 B18 B20 B22 B24 B26">
    <cfRule type="cellIs" dxfId="202" priority="5" operator="equal">
      <formula>0</formula>
    </cfRule>
  </conditionalFormatting>
  <conditionalFormatting sqref="D10 D12">
    <cfRule type="cellIs" dxfId="201" priority="1" operator="equal">
      <formula>0</formula>
    </cfRule>
  </conditionalFormatting>
  <conditionalFormatting sqref="D7">
    <cfRule type="cellIs" dxfId="200" priority="4" operator="equal">
      <formula>0</formula>
    </cfRule>
  </conditionalFormatting>
  <conditionalFormatting sqref="D8">
    <cfRule type="cellIs" dxfId="199" priority="3" operator="equal">
      <formula>0</formula>
    </cfRule>
  </conditionalFormatting>
  <conditionalFormatting sqref="D9 D11">
    <cfRule type="cellIs" dxfId="198" priority="2"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5266-3D75-42F8-87A6-0EE181F17025}">
  <sheetPr>
    <tabColor rgb="FF008000"/>
  </sheetPr>
  <dimension ref="A1:F113"/>
  <sheetViews>
    <sheetView showZeros="0" workbookViewId="0"/>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6" ht="13.5" customHeight="1" x14ac:dyDescent="0.15">
      <c r="B1" s="351" t="s">
        <v>49</v>
      </c>
      <c r="C1" s="362" t="str">
        <f>基本データ入力シート!$B$2</f>
        <v>令和４年度第７４回滋賀県総合バドミントン選手権ジュニアの部</v>
      </c>
      <c r="D1" s="363"/>
      <c r="E1" s="363"/>
      <c r="F1" s="364"/>
    </row>
    <row r="2" spans="1:6" ht="13.5" customHeight="1" x14ac:dyDescent="0.15">
      <c r="B2" s="352"/>
      <c r="C2" s="365"/>
      <c r="D2" s="366"/>
      <c r="E2" s="366"/>
      <c r="F2" s="367"/>
    </row>
    <row r="3" spans="1:6" ht="13.5" customHeight="1" x14ac:dyDescent="0.15">
      <c r="B3" s="55"/>
      <c r="C3" s="55"/>
      <c r="D3" s="55"/>
      <c r="E3" s="56"/>
    </row>
    <row r="4" spans="1:6" ht="21.75" customHeight="1" x14ac:dyDescent="0.15">
      <c r="A4" s="62" t="s">
        <v>51</v>
      </c>
      <c r="B4" s="359" t="s">
        <v>162</v>
      </c>
      <c r="C4" s="360"/>
      <c r="D4" s="361"/>
      <c r="F4" s="63" t="s">
        <v>71</v>
      </c>
    </row>
    <row r="5" spans="1:6" ht="21.75" customHeight="1" x14ac:dyDescent="0.15">
      <c r="A5" s="73">
        <f>COUNTA(B7:B26)</f>
        <v>0</v>
      </c>
    </row>
    <row r="6" spans="1:6" ht="19.5" customHeight="1" x14ac:dyDescent="0.15">
      <c r="A6" s="71" t="s">
        <v>52</v>
      </c>
      <c r="B6" s="71" t="s">
        <v>53</v>
      </c>
      <c r="C6" s="71" t="s">
        <v>68</v>
      </c>
      <c r="D6" s="71" t="s">
        <v>54</v>
      </c>
      <c r="E6" s="188" t="s">
        <v>144</v>
      </c>
      <c r="F6" s="71" t="s">
        <v>56</v>
      </c>
    </row>
    <row r="7" spans="1:6" ht="24" customHeight="1" x14ac:dyDescent="0.15">
      <c r="A7" s="342">
        <v>1</v>
      </c>
      <c r="B7" s="86"/>
      <c r="C7" s="87" t="str">
        <f>IF(B7="","",基本データ入力シート!$B$18)</f>
        <v/>
      </c>
      <c r="D7" s="86"/>
      <c r="E7" s="112"/>
      <c r="F7" s="344"/>
    </row>
    <row r="8" spans="1:6" ht="24" customHeight="1" x14ac:dyDescent="0.15">
      <c r="A8" s="343"/>
      <c r="B8" s="88"/>
      <c r="C8" s="89"/>
      <c r="D8" s="88"/>
      <c r="E8" s="113"/>
      <c r="F8" s="345"/>
    </row>
    <row r="9" spans="1:6" ht="24" customHeight="1" x14ac:dyDescent="0.15">
      <c r="A9" s="342">
        <v>2</v>
      </c>
      <c r="B9" s="86"/>
      <c r="C9" s="87" t="str">
        <f>IF(B9="","",基本データ入力シート!$B$18)</f>
        <v/>
      </c>
      <c r="D9" s="86"/>
      <c r="E9" s="112"/>
      <c r="F9" s="344"/>
    </row>
    <row r="10" spans="1:6" ht="24" customHeight="1" x14ac:dyDescent="0.15">
      <c r="A10" s="343"/>
      <c r="B10" s="88"/>
      <c r="C10" s="89"/>
      <c r="D10" s="88"/>
      <c r="E10" s="113"/>
      <c r="F10" s="345"/>
    </row>
    <row r="11" spans="1:6" ht="24" customHeight="1" x14ac:dyDescent="0.15">
      <c r="A11" s="342">
        <v>3</v>
      </c>
      <c r="B11" s="86"/>
      <c r="C11" s="87" t="str">
        <f>IF(B11="","",基本データ入力シート!$B$18)</f>
        <v/>
      </c>
      <c r="D11" s="86"/>
      <c r="E11" s="112"/>
      <c r="F11" s="344"/>
    </row>
    <row r="12" spans="1:6" ht="24" customHeight="1" x14ac:dyDescent="0.15">
      <c r="A12" s="343"/>
      <c r="B12" s="88"/>
      <c r="C12" s="89"/>
      <c r="D12" s="88"/>
      <c r="E12" s="113"/>
      <c r="F12" s="345"/>
    </row>
    <row r="13" spans="1:6" ht="24" customHeight="1" x14ac:dyDescent="0.15">
      <c r="A13" s="342">
        <v>4</v>
      </c>
      <c r="B13" s="86"/>
      <c r="C13" s="87" t="str">
        <f>IF(B13="","",基本データ入力シート!$B$18)</f>
        <v/>
      </c>
      <c r="D13" s="86"/>
      <c r="E13" s="112"/>
      <c r="F13" s="344"/>
    </row>
    <row r="14" spans="1:6" ht="24" customHeight="1" x14ac:dyDescent="0.15">
      <c r="A14" s="343"/>
      <c r="B14" s="88"/>
      <c r="C14" s="89"/>
      <c r="D14" s="88"/>
      <c r="E14" s="113"/>
      <c r="F14" s="345"/>
    </row>
    <row r="15" spans="1:6" ht="24" customHeight="1" x14ac:dyDescent="0.15">
      <c r="A15" s="342">
        <v>5</v>
      </c>
      <c r="B15" s="86"/>
      <c r="C15" s="87" t="str">
        <f>IF(B15="","",基本データ入力シート!$B$18)</f>
        <v/>
      </c>
      <c r="D15" s="86"/>
      <c r="E15" s="112"/>
      <c r="F15" s="344"/>
    </row>
    <row r="16" spans="1:6" ht="24" customHeight="1" x14ac:dyDescent="0.15">
      <c r="A16" s="343"/>
      <c r="B16" s="88"/>
      <c r="C16" s="89"/>
      <c r="D16" s="88"/>
      <c r="E16" s="113"/>
      <c r="F16" s="345"/>
    </row>
    <row r="17" spans="1:6" ht="24" customHeight="1" x14ac:dyDescent="0.15">
      <c r="A17" s="342">
        <v>6</v>
      </c>
      <c r="B17" s="86"/>
      <c r="C17" s="87" t="str">
        <f>IF(B17="","",基本データ入力シート!$B$18)</f>
        <v/>
      </c>
      <c r="D17" s="86"/>
      <c r="E17" s="112"/>
      <c r="F17" s="344"/>
    </row>
    <row r="18" spans="1:6" ht="24" customHeight="1" x14ac:dyDescent="0.15">
      <c r="A18" s="343"/>
      <c r="B18" s="88"/>
      <c r="C18" s="89"/>
      <c r="D18" s="88"/>
      <c r="E18" s="113"/>
      <c r="F18" s="345"/>
    </row>
    <row r="19" spans="1:6" ht="24" customHeight="1" x14ac:dyDescent="0.15">
      <c r="A19" s="342">
        <v>7</v>
      </c>
      <c r="B19" s="86"/>
      <c r="C19" s="87" t="str">
        <f>IF(B19="","",基本データ入力シート!$B$18)</f>
        <v/>
      </c>
      <c r="D19" s="86"/>
      <c r="E19" s="112"/>
      <c r="F19" s="344"/>
    </row>
    <row r="20" spans="1:6" ht="24" customHeight="1" x14ac:dyDescent="0.15">
      <c r="A20" s="343"/>
      <c r="B20" s="88"/>
      <c r="C20" s="89"/>
      <c r="D20" s="88"/>
      <c r="E20" s="113"/>
      <c r="F20" s="345"/>
    </row>
    <row r="21" spans="1:6" ht="24" customHeight="1" x14ac:dyDescent="0.15">
      <c r="A21" s="342">
        <v>8</v>
      </c>
      <c r="B21" s="86"/>
      <c r="C21" s="87" t="str">
        <f>IF(B21="","",基本データ入力シート!$B$18)</f>
        <v/>
      </c>
      <c r="D21" s="86"/>
      <c r="E21" s="112"/>
      <c r="F21" s="344"/>
    </row>
    <row r="22" spans="1:6" ht="24" customHeight="1" x14ac:dyDescent="0.15">
      <c r="A22" s="343"/>
      <c r="B22" s="88"/>
      <c r="C22" s="89"/>
      <c r="D22" s="88"/>
      <c r="E22" s="113"/>
      <c r="F22" s="345"/>
    </row>
    <row r="23" spans="1:6" ht="24" customHeight="1" x14ac:dyDescent="0.15">
      <c r="A23" s="342">
        <v>9</v>
      </c>
      <c r="B23" s="86"/>
      <c r="C23" s="87" t="str">
        <f>IF(B23="","",基本データ入力シート!$B$18)</f>
        <v/>
      </c>
      <c r="D23" s="86"/>
      <c r="E23" s="112"/>
      <c r="F23" s="344"/>
    </row>
    <row r="24" spans="1:6" ht="24" customHeight="1" x14ac:dyDescent="0.15">
      <c r="A24" s="343"/>
      <c r="B24" s="88"/>
      <c r="C24" s="89"/>
      <c r="D24" s="88"/>
      <c r="E24" s="113"/>
      <c r="F24" s="345"/>
    </row>
    <row r="25" spans="1:6" ht="24" customHeight="1" x14ac:dyDescent="0.15">
      <c r="A25" s="342">
        <v>10</v>
      </c>
      <c r="B25" s="86"/>
      <c r="C25" s="87" t="str">
        <f>IF(B25="","",基本データ入力シート!$B$18)</f>
        <v/>
      </c>
      <c r="D25" s="86"/>
      <c r="E25" s="112"/>
      <c r="F25" s="344"/>
    </row>
    <row r="26" spans="1:6" ht="24" customHeight="1" x14ac:dyDescent="0.15">
      <c r="A26" s="343"/>
      <c r="B26" s="88"/>
      <c r="C26" s="89"/>
      <c r="D26" s="88"/>
      <c r="E26" s="113"/>
      <c r="F26" s="345"/>
    </row>
    <row r="27" spans="1:6" ht="24" customHeight="1" x14ac:dyDescent="0.15">
      <c r="A27" s="64"/>
      <c r="B27" s="64"/>
      <c r="C27" s="64"/>
      <c r="D27" s="64"/>
      <c r="E27" s="64"/>
      <c r="F27" s="64"/>
    </row>
    <row r="28" spans="1:6" ht="21.75" customHeight="1" x14ac:dyDescent="0.15">
      <c r="A28" s="65"/>
      <c r="B28" s="66" t="s">
        <v>74</v>
      </c>
      <c r="C28" s="346">
        <f>基本データ入力シート!$B$19</f>
        <v>0</v>
      </c>
      <c r="D28" s="346"/>
      <c r="E28" s="346"/>
      <c r="F28" s="65" t="s">
        <v>67</v>
      </c>
    </row>
    <row r="29" spans="1:6" ht="21.75" customHeight="1" x14ac:dyDescent="0.15">
      <c r="A29" s="67"/>
      <c r="B29" s="67" t="s">
        <v>58</v>
      </c>
      <c r="C29" s="67"/>
      <c r="D29" s="67"/>
      <c r="E29" s="67"/>
      <c r="F29" s="67"/>
    </row>
    <row r="30" spans="1:6" ht="21.75" customHeight="1" x14ac:dyDescent="0.15">
      <c r="A30" s="67"/>
      <c r="B30" s="67"/>
      <c r="C30" s="67"/>
      <c r="D30" s="67"/>
      <c r="E30" s="67"/>
      <c r="F30" s="67"/>
    </row>
    <row r="31" spans="1:6" ht="21.75" customHeight="1" x14ac:dyDescent="0.15">
      <c r="B31" s="61" t="s">
        <v>50</v>
      </c>
      <c r="C31" s="58"/>
      <c r="D31" s="58"/>
      <c r="E31" s="58"/>
      <c r="F31" s="77">
        <f>A5+A43+A81</f>
        <v>0</v>
      </c>
    </row>
    <row r="32" spans="1:6" ht="21.75" customHeight="1" x14ac:dyDescent="0.15">
      <c r="A32" s="68"/>
      <c r="B32" s="67"/>
      <c r="C32" s="67"/>
      <c r="D32" s="67"/>
      <c r="E32" s="67"/>
      <c r="F32" s="67"/>
    </row>
    <row r="33" spans="1:6" ht="21.75" customHeight="1" x14ac:dyDescent="0.15">
      <c r="A33" s="347" t="s">
        <v>59</v>
      </c>
      <c r="B33" s="347"/>
      <c r="C33" s="348">
        <f>基本データ入力シート!$B$17</f>
        <v>0</v>
      </c>
      <c r="D33" s="349"/>
      <c r="E33" s="349"/>
      <c r="F33" s="350"/>
    </row>
    <row r="34" spans="1:6" ht="21.75" customHeight="1" x14ac:dyDescent="0.15">
      <c r="A34" s="338" t="s">
        <v>60</v>
      </c>
      <c r="B34" s="338"/>
      <c r="C34" s="339">
        <f>基本データ入力シート!$B$20</f>
        <v>0</v>
      </c>
      <c r="D34" s="339"/>
      <c r="E34" s="340"/>
      <c r="F34" s="70"/>
    </row>
    <row r="35" spans="1:6" ht="21.75" customHeight="1" x14ac:dyDescent="0.15">
      <c r="A35" s="338" t="s">
        <v>61</v>
      </c>
      <c r="B35" s="338"/>
      <c r="C35" s="341">
        <f>基本データ入力シート!$B$26</f>
        <v>0</v>
      </c>
      <c r="D35" s="341"/>
      <c r="E35" s="341"/>
      <c r="F35" s="341"/>
    </row>
    <row r="36" spans="1:6" ht="21.75" customHeight="1" x14ac:dyDescent="0.15">
      <c r="A36" s="338" t="s">
        <v>62</v>
      </c>
      <c r="B36" s="338"/>
      <c r="C36" s="341">
        <f>基本データ入力シート!$B$27</f>
        <v>0</v>
      </c>
      <c r="D36" s="341"/>
      <c r="E36" s="341"/>
      <c r="F36" s="341"/>
    </row>
    <row r="37" spans="1:6" ht="21.75" customHeight="1" x14ac:dyDescent="0.15">
      <c r="A37" s="338" t="s">
        <v>63</v>
      </c>
      <c r="B37" s="338"/>
      <c r="C37" s="341">
        <f>基本データ入力シート!$B$28</f>
        <v>0</v>
      </c>
      <c r="D37" s="341"/>
      <c r="E37" s="341"/>
      <c r="F37" s="341"/>
    </row>
    <row r="39" spans="1:6" ht="13.5" customHeight="1" x14ac:dyDescent="0.15">
      <c r="B39" s="351" t="s">
        <v>49</v>
      </c>
      <c r="C39" s="353" t="str">
        <f>基本データ入力シート!$B$2</f>
        <v>令和４年度第７４回滋賀県総合バドミントン選手権ジュニアの部</v>
      </c>
      <c r="D39" s="354"/>
      <c r="E39" s="354"/>
      <c r="F39" s="355"/>
    </row>
    <row r="40" spans="1:6" ht="13.5" customHeight="1" x14ac:dyDescent="0.15">
      <c r="B40" s="352"/>
      <c r="C40" s="356"/>
      <c r="D40" s="357"/>
      <c r="E40" s="357"/>
      <c r="F40" s="358"/>
    </row>
    <row r="41" spans="1:6" ht="13.5" customHeight="1" x14ac:dyDescent="0.15">
      <c r="B41" s="55"/>
      <c r="C41" s="55"/>
      <c r="D41" s="55"/>
      <c r="E41" s="56"/>
    </row>
    <row r="42" spans="1:6" ht="21.75" customHeight="1" x14ac:dyDescent="0.15">
      <c r="A42" s="62" t="s">
        <v>51</v>
      </c>
      <c r="B42" s="359" t="str">
        <f>B4</f>
        <v>ジュニア：男子ダブルスＤ</v>
      </c>
      <c r="C42" s="360"/>
      <c r="D42" s="361"/>
      <c r="E42" s="57"/>
      <c r="F42" s="63" t="s">
        <v>72</v>
      </c>
    </row>
    <row r="43" spans="1:6" ht="21.75" customHeight="1" x14ac:dyDescent="0.15">
      <c r="A43" s="73">
        <f>COUNTA(B45:B65)</f>
        <v>0</v>
      </c>
    </row>
    <row r="44" spans="1:6" ht="19.5" customHeight="1" x14ac:dyDescent="0.15">
      <c r="A44" s="71" t="s">
        <v>52</v>
      </c>
      <c r="B44" s="71" t="s">
        <v>53</v>
      </c>
      <c r="C44" s="71" t="s">
        <v>68</v>
      </c>
      <c r="D44" s="71" t="s">
        <v>54</v>
      </c>
      <c r="E44" s="188" t="s">
        <v>144</v>
      </c>
      <c r="F44" s="71" t="s">
        <v>56</v>
      </c>
    </row>
    <row r="45" spans="1:6" ht="24" customHeight="1" x14ac:dyDescent="0.15">
      <c r="A45" s="342">
        <v>11</v>
      </c>
      <c r="B45" s="86"/>
      <c r="C45" s="87" t="str">
        <f>IF(B45="","",基本データ入力シート!$B$18)</f>
        <v/>
      </c>
      <c r="D45" s="86"/>
      <c r="E45" s="112"/>
      <c r="F45" s="344"/>
    </row>
    <row r="46" spans="1:6" ht="24" customHeight="1" x14ac:dyDescent="0.15">
      <c r="A46" s="343"/>
      <c r="B46" s="88"/>
      <c r="C46" s="89"/>
      <c r="D46" s="88"/>
      <c r="E46" s="113"/>
      <c r="F46" s="345"/>
    </row>
    <row r="47" spans="1:6" ht="24" customHeight="1" x14ac:dyDescent="0.15">
      <c r="A47" s="342">
        <v>12</v>
      </c>
      <c r="B47" s="86"/>
      <c r="C47" s="87" t="str">
        <f>IF(B47="","",基本データ入力シート!$B$18)</f>
        <v/>
      </c>
      <c r="D47" s="86"/>
      <c r="E47" s="112"/>
      <c r="F47" s="344"/>
    </row>
    <row r="48" spans="1:6" ht="24" customHeight="1" x14ac:dyDescent="0.15">
      <c r="A48" s="343"/>
      <c r="B48" s="88"/>
      <c r="C48" s="89"/>
      <c r="D48" s="88"/>
      <c r="E48" s="113"/>
      <c r="F48" s="345"/>
    </row>
    <row r="49" spans="1:6" ht="24" customHeight="1" x14ac:dyDescent="0.15">
      <c r="A49" s="342">
        <v>13</v>
      </c>
      <c r="B49" s="86"/>
      <c r="C49" s="87" t="str">
        <f>IF(B49="","",基本データ入力シート!$B$18)</f>
        <v/>
      </c>
      <c r="D49" s="86"/>
      <c r="E49" s="112"/>
      <c r="F49" s="344"/>
    </row>
    <row r="50" spans="1:6" ht="24" customHeight="1" x14ac:dyDescent="0.15">
      <c r="A50" s="343"/>
      <c r="B50" s="88"/>
      <c r="C50" s="89"/>
      <c r="D50" s="88"/>
      <c r="E50" s="113"/>
      <c r="F50" s="345"/>
    </row>
    <row r="51" spans="1:6" ht="24" customHeight="1" x14ac:dyDescent="0.15">
      <c r="A51" s="342">
        <v>14</v>
      </c>
      <c r="B51" s="86"/>
      <c r="C51" s="87" t="str">
        <f>IF(B51="","",基本データ入力シート!$B$18)</f>
        <v/>
      </c>
      <c r="D51" s="86"/>
      <c r="E51" s="112"/>
      <c r="F51" s="344"/>
    </row>
    <row r="52" spans="1:6" ht="24" customHeight="1" x14ac:dyDescent="0.15">
      <c r="A52" s="343"/>
      <c r="B52" s="88"/>
      <c r="C52" s="89"/>
      <c r="D52" s="88"/>
      <c r="E52" s="113"/>
      <c r="F52" s="345"/>
    </row>
    <row r="53" spans="1:6" ht="24" customHeight="1" x14ac:dyDescent="0.15">
      <c r="A53" s="342">
        <v>15</v>
      </c>
      <c r="B53" s="86"/>
      <c r="C53" s="87" t="str">
        <f>IF(B53="","",基本データ入力シート!$B$18)</f>
        <v/>
      </c>
      <c r="D53" s="86"/>
      <c r="E53" s="112"/>
      <c r="F53" s="344"/>
    </row>
    <row r="54" spans="1:6" ht="24" customHeight="1" x14ac:dyDescent="0.15">
      <c r="A54" s="343"/>
      <c r="B54" s="88"/>
      <c r="C54" s="89"/>
      <c r="D54" s="88"/>
      <c r="E54" s="113"/>
      <c r="F54" s="345"/>
    </row>
    <row r="55" spans="1:6" ht="24" customHeight="1" x14ac:dyDescent="0.15">
      <c r="A55" s="342">
        <v>16</v>
      </c>
      <c r="B55" s="86"/>
      <c r="C55" s="87" t="str">
        <f>IF(B55="","",基本データ入力シート!$B$18)</f>
        <v/>
      </c>
      <c r="D55" s="86"/>
      <c r="E55" s="112"/>
      <c r="F55" s="344"/>
    </row>
    <row r="56" spans="1:6" ht="24" customHeight="1" x14ac:dyDescent="0.15">
      <c r="A56" s="343"/>
      <c r="B56" s="88"/>
      <c r="C56" s="89"/>
      <c r="D56" s="88"/>
      <c r="E56" s="113"/>
      <c r="F56" s="345"/>
    </row>
    <row r="57" spans="1:6" ht="24" customHeight="1" x14ac:dyDescent="0.15">
      <c r="A57" s="342">
        <v>17</v>
      </c>
      <c r="B57" s="86"/>
      <c r="C57" s="87" t="str">
        <f>IF(B57="","",基本データ入力シート!$B$18)</f>
        <v/>
      </c>
      <c r="D57" s="86"/>
      <c r="E57" s="112"/>
      <c r="F57" s="344"/>
    </row>
    <row r="58" spans="1:6" ht="24" customHeight="1" x14ac:dyDescent="0.15">
      <c r="A58" s="343"/>
      <c r="B58" s="88"/>
      <c r="C58" s="89"/>
      <c r="D58" s="88"/>
      <c r="E58" s="113"/>
      <c r="F58" s="345"/>
    </row>
    <row r="59" spans="1:6" ht="24" customHeight="1" x14ac:dyDescent="0.15">
      <c r="A59" s="342">
        <v>18</v>
      </c>
      <c r="B59" s="86"/>
      <c r="C59" s="87" t="str">
        <f>IF(B59="","",基本データ入力シート!$B$18)</f>
        <v/>
      </c>
      <c r="D59" s="86"/>
      <c r="E59" s="112"/>
      <c r="F59" s="344"/>
    </row>
    <row r="60" spans="1:6" ht="24" customHeight="1" x14ac:dyDescent="0.15">
      <c r="A60" s="343"/>
      <c r="B60" s="88"/>
      <c r="C60" s="89"/>
      <c r="D60" s="88"/>
      <c r="E60" s="113"/>
      <c r="F60" s="345"/>
    </row>
    <row r="61" spans="1:6" ht="24" customHeight="1" x14ac:dyDescent="0.15">
      <c r="A61" s="342">
        <v>19</v>
      </c>
      <c r="B61" s="86"/>
      <c r="C61" s="87" t="str">
        <f>IF(B61="","",基本データ入力シート!$B$18)</f>
        <v/>
      </c>
      <c r="D61" s="86"/>
      <c r="E61" s="112"/>
      <c r="F61" s="344"/>
    </row>
    <row r="62" spans="1:6" ht="24" customHeight="1" x14ac:dyDescent="0.15">
      <c r="A62" s="343"/>
      <c r="B62" s="88"/>
      <c r="C62" s="89"/>
      <c r="D62" s="88"/>
      <c r="E62" s="113"/>
      <c r="F62" s="345"/>
    </row>
    <row r="63" spans="1:6" ht="24" customHeight="1" x14ac:dyDescent="0.15">
      <c r="A63" s="342">
        <v>20</v>
      </c>
      <c r="B63" s="86"/>
      <c r="C63" s="87" t="str">
        <f>IF(B63="","",基本データ入力シート!$B$18)</f>
        <v/>
      </c>
      <c r="D63" s="86"/>
      <c r="E63" s="112"/>
      <c r="F63" s="344"/>
    </row>
    <row r="64" spans="1:6" ht="24" customHeight="1" x14ac:dyDescent="0.15">
      <c r="A64" s="343"/>
      <c r="B64" s="88"/>
      <c r="C64" s="89"/>
      <c r="D64" s="88"/>
      <c r="E64" s="113"/>
      <c r="F64" s="345"/>
    </row>
    <row r="65" spans="1:6" ht="24" customHeight="1" x14ac:dyDescent="0.15">
      <c r="A65" s="64"/>
      <c r="B65" s="64"/>
      <c r="C65" s="64"/>
      <c r="D65" s="64"/>
      <c r="E65" s="64"/>
      <c r="F65" s="64"/>
    </row>
    <row r="66" spans="1:6" ht="21.75" customHeight="1" x14ac:dyDescent="0.15">
      <c r="A66" s="65"/>
      <c r="B66" s="66" t="s">
        <v>74</v>
      </c>
      <c r="C66" s="346">
        <f>基本データ入力シート!$B$19</f>
        <v>0</v>
      </c>
      <c r="D66" s="346"/>
      <c r="E66" s="346"/>
      <c r="F66" s="65" t="s">
        <v>67</v>
      </c>
    </row>
    <row r="67" spans="1:6" ht="21.75" customHeight="1" x14ac:dyDescent="0.15">
      <c r="A67" s="67"/>
      <c r="B67" s="67" t="s">
        <v>58</v>
      </c>
      <c r="C67" s="67"/>
      <c r="D67" s="67"/>
      <c r="E67" s="67"/>
      <c r="F67" s="67"/>
    </row>
    <row r="68" spans="1:6" ht="21.75" customHeight="1" x14ac:dyDescent="0.15">
      <c r="A68" s="67"/>
      <c r="B68" s="67"/>
      <c r="C68" s="67"/>
      <c r="D68" s="67"/>
      <c r="E68" s="67"/>
      <c r="F68" s="67"/>
    </row>
    <row r="69" spans="1:6" ht="21.75" customHeight="1" x14ac:dyDescent="0.15">
      <c r="B69" s="61" t="s">
        <v>50</v>
      </c>
      <c r="C69" s="58"/>
      <c r="D69" s="58"/>
      <c r="E69" s="58"/>
    </row>
    <row r="70" spans="1:6" ht="21.75" customHeight="1" x14ac:dyDescent="0.15">
      <c r="A70" s="68"/>
      <c r="B70" s="67"/>
      <c r="C70" s="67"/>
      <c r="D70" s="67"/>
      <c r="E70" s="67"/>
      <c r="F70" s="67"/>
    </row>
    <row r="71" spans="1:6" ht="21.75" customHeight="1" x14ac:dyDescent="0.15">
      <c r="A71" s="347" t="s">
        <v>59</v>
      </c>
      <c r="B71" s="347"/>
      <c r="C71" s="348">
        <f>基本データ入力シート!$B$17</f>
        <v>0</v>
      </c>
      <c r="D71" s="349"/>
      <c r="E71" s="349"/>
      <c r="F71" s="350"/>
    </row>
    <row r="72" spans="1:6" ht="21.75" customHeight="1" x14ac:dyDescent="0.15">
      <c r="A72" s="338" t="s">
        <v>60</v>
      </c>
      <c r="B72" s="338"/>
      <c r="C72" s="339">
        <f>基本データ入力シート!$B$20</f>
        <v>0</v>
      </c>
      <c r="D72" s="339"/>
      <c r="E72" s="340"/>
      <c r="F72" s="70"/>
    </row>
    <row r="73" spans="1:6" ht="21.75" customHeight="1" x14ac:dyDescent="0.15">
      <c r="A73" s="338" t="s">
        <v>61</v>
      </c>
      <c r="B73" s="338"/>
      <c r="C73" s="341">
        <f>基本データ入力シート!$B$26</f>
        <v>0</v>
      </c>
      <c r="D73" s="341"/>
      <c r="E73" s="341"/>
      <c r="F73" s="341"/>
    </row>
    <row r="74" spans="1:6" ht="21.75" customHeight="1" x14ac:dyDescent="0.15">
      <c r="A74" s="338" t="s">
        <v>62</v>
      </c>
      <c r="B74" s="338"/>
      <c r="C74" s="341">
        <f>基本データ入力シート!$B$27</f>
        <v>0</v>
      </c>
      <c r="D74" s="341"/>
      <c r="E74" s="341"/>
      <c r="F74" s="341"/>
    </row>
    <row r="75" spans="1:6" ht="21.75" customHeight="1" x14ac:dyDescent="0.15">
      <c r="A75" s="338" t="s">
        <v>63</v>
      </c>
      <c r="B75" s="338"/>
      <c r="C75" s="341">
        <f>基本データ入力シート!$B$28</f>
        <v>0</v>
      </c>
      <c r="D75" s="341"/>
      <c r="E75" s="341"/>
      <c r="F75" s="341"/>
    </row>
    <row r="77" spans="1:6" ht="13.5" customHeight="1" x14ac:dyDescent="0.15">
      <c r="B77" s="351" t="s">
        <v>49</v>
      </c>
      <c r="C77" s="353" t="str">
        <f>基本データ入力シート!$B$2</f>
        <v>令和４年度第７４回滋賀県総合バドミントン選手権ジュニアの部</v>
      </c>
      <c r="D77" s="354"/>
      <c r="E77" s="354"/>
      <c r="F77" s="355"/>
    </row>
    <row r="78" spans="1:6" ht="13.5" customHeight="1" x14ac:dyDescent="0.15">
      <c r="B78" s="352"/>
      <c r="C78" s="356"/>
      <c r="D78" s="357"/>
      <c r="E78" s="357"/>
      <c r="F78" s="358"/>
    </row>
    <row r="79" spans="1:6" ht="13.5" customHeight="1" x14ac:dyDescent="0.15">
      <c r="B79" s="55"/>
      <c r="C79" s="55"/>
      <c r="D79" s="55"/>
      <c r="E79" s="56"/>
    </row>
    <row r="80" spans="1:6" ht="21.75" customHeight="1" x14ac:dyDescent="0.15">
      <c r="A80" s="62" t="s">
        <v>51</v>
      </c>
      <c r="B80" s="359" t="str">
        <f>B4</f>
        <v>ジュニア：男子ダブルスＤ</v>
      </c>
      <c r="C80" s="360"/>
      <c r="D80" s="361"/>
      <c r="E80" s="57"/>
      <c r="F80" s="63" t="s">
        <v>73</v>
      </c>
    </row>
    <row r="81" spans="1:6" ht="21.75" customHeight="1" x14ac:dyDescent="0.15">
      <c r="A81" s="73">
        <f>COUNTA(B83:B103)</f>
        <v>0</v>
      </c>
    </row>
    <row r="82" spans="1:6" ht="19.5" customHeight="1" x14ac:dyDescent="0.15">
      <c r="A82" s="71" t="s">
        <v>52</v>
      </c>
      <c r="B82" s="71" t="s">
        <v>53</v>
      </c>
      <c r="C82" s="71" t="s">
        <v>68</v>
      </c>
      <c r="D82" s="71" t="s">
        <v>54</v>
      </c>
      <c r="E82" s="71" t="s">
        <v>144</v>
      </c>
      <c r="F82" s="71" t="s">
        <v>56</v>
      </c>
    </row>
    <row r="83" spans="1:6" ht="24" customHeight="1" x14ac:dyDescent="0.15">
      <c r="A83" s="342">
        <v>21</v>
      </c>
      <c r="B83" s="86"/>
      <c r="C83" s="87" t="str">
        <f>IF(B83="","",基本データ入力シート!$B$18)</f>
        <v/>
      </c>
      <c r="D83" s="86"/>
      <c r="E83" s="112"/>
      <c r="F83" s="344"/>
    </row>
    <row r="84" spans="1:6" ht="24" customHeight="1" x14ac:dyDescent="0.15">
      <c r="A84" s="343"/>
      <c r="B84" s="88"/>
      <c r="C84" s="89"/>
      <c r="D84" s="88"/>
      <c r="E84" s="113"/>
      <c r="F84" s="345"/>
    </row>
    <row r="85" spans="1:6" ht="24" customHeight="1" x14ac:dyDescent="0.15">
      <c r="A85" s="342">
        <v>22</v>
      </c>
      <c r="B85" s="86"/>
      <c r="C85" s="87" t="str">
        <f>IF(B85="","",基本データ入力シート!$B$18)</f>
        <v/>
      </c>
      <c r="D85" s="86"/>
      <c r="E85" s="112"/>
      <c r="F85" s="344"/>
    </row>
    <row r="86" spans="1:6" ht="24" customHeight="1" x14ac:dyDescent="0.15">
      <c r="A86" s="343"/>
      <c r="B86" s="88"/>
      <c r="C86" s="89"/>
      <c r="D86" s="88"/>
      <c r="E86" s="113"/>
      <c r="F86" s="345"/>
    </row>
    <row r="87" spans="1:6" ht="24" customHeight="1" x14ac:dyDescent="0.15">
      <c r="A87" s="342">
        <v>23</v>
      </c>
      <c r="B87" s="86"/>
      <c r="C87" s="87" t="str">
        <f>IF(B87="","",基本データ入力シート!$B$18)</f>
        <v/>
      </c>
      <c r="D87" s="86"/>
      <c r="E87" s="112"/>
      <c r="F87" s="344"/>
    </row>
    <row r="88" spans="1:6" ht="24" customHeight="1" x14ac:dyDescent="0.15">
      <c r="A88" s="343"/>
      <c r="B88" s="88"/>
      <c r="C88" s="89"/>
      <c r="D88" s="88"/>
      <c r="E88" s="113"/>
      <c r="F88" s="345"/>
    </row>
    <row r="89" spans="1:6" ht="24" customHeight="1" x14ac:dyDescent="0.15">
      <c r="A89" s="342">
        <v>24</v>
      </c>
      <c r="B89" s="86"/>
      <c r="C89" s="87" t="str">
        <f>IF(B89="","",基本データ入力シート!$B$18)</f>
        <v/>
      </c>
      <c r="D89" s="86"/>
      <c r="E89" s="112"/>
      <c r="F89" s="344"/>
    </row>
    <row r="90" spans="1:6" ht="24" customHeight="1" x14ac:dyDescent="0.15">
      <c r="A90" s="343"/>
      <c r="B90" s="88"/>
      <c r="C90" s="89"/>
      <c r="D90" s="88"/>
      <c r="E90" s="113"/>
      <c r="F90" s="345"/>
    </row>
    <row r="91" spans="1:6" ht="24" customHeight="1" x14ac:dyDescent="0.15">
      <c r="A91" s="342">
        <v>25</v>
      </c>
      <c r="B91" s="86"/>
      <c r="C91" s="87" t="str">
        <f>IF(B91="","",基本データ入力シート!$B$18)</f>
        <v/>
      </c>
      <c r="D91" s="86"/>
      <c r="E91" s="112"/>
      <c r="F91" s="344"/>
    </row>
    <row r="92" spans="1:6" ht="24" customHeight="1" x14ac:dyDescent="0.15">
      <c r="A92" s="343"/>
      <c r="B92" s="88"/>
      <c r="C92" s="89"/>
      <c r="D92" s="88"/>
      <c r="E92" s="113"/>
      <c r="F92" s="345"/>
    </row>
    <row r="93" spans="1:6" ht="24" customHeight="1" x14ac:dyDescent="0.15">
      <c r="A93" s="342">
        <v>26</v>
      </c>
      <c r="B93" s="86"/>
      <c r="C93" s="87" t="str">
        <f>IF(B93="","",基本データ入力シート!$B$18)</f>
        <v/>
      </c>
      <c r="D93" s="86"/>
      <c r="E93" s="112"/>
      <c r="F93" s="344"/>
    </row>
    <row r="94" spans="1:6" ht="24" customHeight="1" x14ac:dyDescent="0.15">
      <c r="A94" s="343"/>
      <c r="B94" s="88"/>
      <c r="C94" s="89"/>
      <c r="D94" s="88"/>
      <c r="E94" s="113"/>
      <c r="F94" s="345"/>
    </row>
    <row r="95" spans="1:6" ht="24" customHeight="1" x14ac:dyDescent="0.15">
      <c r="A95" s="342">
        <v>27</v>
      </c>
      <c r="B95" s="86"/>
      <c r="C95" s="87" t="str">
        <f>IF(B95="","",基本データ入力シート!$B$18)</f>
        <v/>
      </c>
      <c r="D95" s="86"/>
      <c r="E95" s="112"/>
      <c r="F95" s="344"/>
    </row>
    <row r="96" spans="1:6" ht="24" customHeight="1" x14ac:dyDescent="0.15">
      <c r="A96" s="343"/>
      <c r="B96" s="88"/>
      <c r="C96" s="89"/>
      <c r="D96" s="88"/>
      <c r="E96" s="113"/>
      <c r="F96" s="345"/>
    </row>
    <row r="97" spans="1:6" ht="24" customHeight="1" x14ac:dyDescent="0.15">
      <c r="A97" s="342">
        <v>28</v>
      </c>
      <c r="B97" s="86"/>
      <c r="C97" s="87" t="str">
        <f>IF(B97="","",基本データ入力シート!$B$18)</f>
        <v/>
      </c>
      <c r="D97" s="86"/>
      <c r="E97" s="112"/>
      <c r="F97" s="344"/>
    </row>
    <row r="98" spans="1:6" ht="24" customHeight="1" x14ac:dyDescent="0.15">
      <c r="A98" s="343"/>
      <c r="B98" s="88"/>
      <c r="C98" s="89"/>
      <c r="D98" s="88"/>
      <c r="E98" s="113"/>
      <c r="F98" s="345"/>
    </row>
    <row r="99" spans="1:6" ht="24" customHeight="1" x14ac:dyDescent="0.15">
      <c r="A99" s="342">
        <v>29</v>
      </c>
      <c r="B99" s="86"/>
      <c r="C99" s="87" t="str">
        <f>IF(B99="","",基本データ入力シート!$B$18)</f>
        <v/>
      </c>
      <c r="D99" s="86"/>
      <c r="E99" s="112"/>
      <c r="F99" s="344"/>
    </row>
    <row r="100" spans="1:6" ht="24" customHeight="1" x14ac:dyDescent="0.15">
      <c r="A100" s="343"/>
      <c r="B100" s="88"/>
      <c r="C100" s="89"/>
      <c r="D100" s="88"/>
      <c r="E100" s="113"/>
      <c r="F100" s="345"/>
    </row>
    <row r="101" spans="1:6" ht="24" customHeight="1" x14ac:dyDescent="0.15">
      <c r="A101" s="342">
        <v>30</v>
      </c>
      <c r="B101" s="86"/>
      <c r="C101" s="87" t="str">
        <f>IF(B101="","",基本データ入力シート!$B$18)</f>
        <v/>
      </c>
      <c r="D101" s="86"/>
      <c r="E101" s="112"/>
      <c r="F101" s="344"/>
    </row>
    <row r="102" spans="1:6" ht="24" customHeight="1" x14ac:dyDescent="0.15">
      <c r="A102" s="343"/>
      <c r="B102" s="88"/>
      <c r="C102" s="89"/>
      <c r="D102" s="88"/>
      <c r="E102" s="113"/>
      <c r="F102" s="345"/>
    </row>
    <row r="103" spans="1:6" ht="24" customHeight="1" x14ac:dyDescent="0.15">
      <c r="A103" s="64"/>
      <c r="B103" s="64"/>
      <c r="C103" s="64"/>
      <c r="D103" s="64"/>
      <c r="E103" s="64"/>
      <c r="F103" s="64"/>
    </row>
    <row r="104" spans="1:6" ht="21.75" customHeight="1" x14ac:dyDescent="0.15">
      <c r="A104" s="65"/>
      <c r="B104" s="66" t="s">
        <v>74</v>
      </c>
      <c r="C104" s="346">
        <f>基本データ入力シート!$B$19</f>
        <v>0</v>
      </c>
      <c r="D104" s="346"/>
      <c r="E104" s="346"/>
      <c r="F104" s="65" t="s">
        <v>67</v>
      </c>
    </row>
    <row r="105" spans="1:6" ht="21.75" customHeight="1" x14ac:dyDescent="0.15">
      <c r="A105" s="67"/>
      <c r="B105" s="67" t="s">
        <v>58</v>
      </c>
      <c r="C105" s="67"/>
      <c r="D105" s="67"/>
      <c r="E105" s="67"/>
      <c r="F105" s="67"/>
    </row>
    <row r="106" spans="1:6" ht="21.75" customHeight="1" x14ac:dyDescent="0.15">
      <c r="A106" s="67"/>
      <c r="B106" s="67"/>
      <c r="C106" s="67"/>
      <c r="D106" s="67"/>
      <c r="E106" s="67"/>
      <c r="F106" s="67"/>
    </row>
    <row r="107" spans="1:6" ht="21.75" customHeight="1" x14ac:dyDescent="0.15">
      <c r="B107" s="61" t="s">
        <v>50</v>
      </c>
      <c r="C107" s="58"/>
      <c r="D107" s="58"/>
      <c r="E107" s="58"/>
    </row>
    <row r="108" spans="1:6" ht="21.75" customHeight="1" x14ac:dyDescent="0.15">
      <c r="A108" s="68"/>
      <c r="B108" s="67"/>
      <c r="C108" s="67"/>
      <c r="D108" s="67"/>
      <c r="E108" s="67"/>
      <c r="F108" s="67"/>
    </row>
    <row r="109" spans="1:6" ht="21.75" customHeight="1" x14ac:dyDescent="0.15">
      <c r="A109" s="347" t="s">
        <v>59</v>
      </c>
      <c r="B109" s="347"/>
      <c r="C109" s="348">
        <f>基本データ入力シート!$B$17</f>
        <v>0</v>
      </c>
      <c r="D109" s="349"/>
      <c r="E109" s="349"/>
      <c r="F109" s="350"/>
    </row>
    <row r="110" spans="1:6" ht="21.75" customHeight="1" x14ac:dyDescent="0.15">
      <c r="A110" s="338" t="s">
        <v>60</v>
      </c>
      <c r="B110" s="338"/>
      <c r="C110" s="339">
        <f>基本データ入力シート!$B$20</f>
        <v>0</v>
      </c>
      <c r="D110" s="339"/>
      <c r="E110" s="340"/>
      <c r="F110" s="70"/>
    </row>
    <row r="111" spans="1:6" ht="21.75" customHeight="1" x14ac:dyDescent="0.15">
      <c r="A111" s="338" t="s">
        <v>61</v>
      </c>
      <c r="B111" s="338"/>
      <c r="C111" s="341">
        <f>基本データ入力シート!$B$26</f>
        <v>0</v>
      </c>
      <c r="D111" s="341"/>
      <c r="E111" s="341"/>
      <c r="F111" s="341"/>
    </row>
    <row r="112" spans="1:6" ht="21.75" customHeight="1" x14ac:dyDescent="0.15">
      <c r="A112" s="338" t="s">
        <v>62</v>
      </c>
      <c r="B112" s="338"/>
      <c r="C112" s="341">
        <f>基本データ入力シート!$B$27</f>
        <v>0</v>
      </c>
      <c r="D112" s="341"/>
      <c r="E112" s="341"/>
      <c r="F112" s="341"/>
    </row>
    <row r="113" spans="1:6" ht="21.75" customHeight="1" x14ac:dyDescent="0.15">
      <c r="A113" s="338" t="s">
        <v>63</v>
      </c>
      <c r="B113" s="338"/>
      <c r="C113" s="341">
        <f>基本データ入力シート!$B$28</f>
        <v>0</v>
      </c>
      <c r="D113" s="341"/>
      <c r="E113" s="341"/>
      <c r="F113" s="341"/>
    </row>
  </sheetData>
  <mergeCells count="102">
    <mergeCell ref="A11:A12"/>
    <mergeCell ref="F11:F12"/>
    <mergeCell ref="A13:A14"/>
    <mergeCell ref="F13:F14"/>
    <mergeCell ref="A15:A16"/>
    <mergeCell ref="F15:F16"/>
    <mergeCell ref="B1:B2"/>
    <mergeCell ref="C1:F2"/>
    <mergeCell ref="B4:D4"/>
    <mergeCell ref="A7:A8"/>
    <mergeCell ref="F7:F8"/>
    <mergeCell ref="A9:A10"/>
    <mergeCell ref="F9:F10"/>
    <mergeCell ref="A23:A24"/>
    <mergeCell ref="F23:F24"/>
    <mergeCell ref="A25:A26"/>
    <mergeCell ref="F25:F26"/>
    <mergeCell ref="C28:E28"/>
    <mergeCell ref="A33:B33"/>
    <mergeCell ref="C33:F33"/>
    <mergeCell ref="A17:A18"/>
    <mergeCell ref="F17:F18"/>
    <mergeCell ref="A19:A20"/>
    <mergeCell ref="F19:F20"/>
    <mergeCell ref="A21:A22"/>
    <mergeCell ref="F21:F22"/>
    <mergeCell ref="A37:B37"/>
    <mergeCell ref="C37:F37"/>
    <mergeCell ref="B39:B40"/>
    <mergeCell ref="C39:F40"/>
    <mergeCell ref="B42:D42"/>
    <mergeCell ref="A45:A46"/>
    <mergeCell ref="F45:F46"/>
    <mergeCell ref="A34:B34"/>
    <mergeCell ref="C34:E34"/>
    <mergeCell ref="A35:B35"/>
    <mergeCell ref="C35:F35"/>
    <mergeCell ref="A36:B36"/>
    <mergeCell ref="C36:F36"/>
    <mergeCell ref="A53:A54"/>
    <mergeCell ref="F53:F54"/>
    <mergeCell ref="A55:A56"/>
    <mergeCell ref="F55:F56"/>
    <mergeCell ref="A57:A58"/>
    <mergeCell ref="F57:F58"/>
    <mergeCell ref="A47:A48"/>
    <mergeCell ref="F47:F48"/>
    <mergeCell ref="A49:A50"/>
    <mergeCell ref="F49:F50"/>
    <mergeCell ref="A51:A52"/>
    <mergeCell ref="F51:F52"/>
    <mergeCell ref="C66:E66"/>
    <mergeCell ref="A71:B71"/>
    <mergeCell ref="C71:F71"/>
    <mergeCell ref="A72:B72"/>
    <mergeCell ref="C72:E72"/>
    <mergeCell ref="A73:B73"/>
    <mergeCell ref="C73:F73"/>
    <mergeCell ref="A59:A60"/>
    <mergeCell ref="F59:F60"/>
    <mergeCell ref="A61:A62"/>
    <mergeCell ref="F61:F62"/>
    <mergeCell ref="A63:A64"/>
    <mergeCell ref="F63:F64"/>
    <mergeCell ref="B80:D80"/>
    <mergeCell ref="A83:A84"/>
    <mergeCell ref="F83:F84"/>
    <mergeCell ref="A85:A86"/>
    <mergeCell ref="F85:F86"/>
    <mergeCell ref="A87:A88"/>
    <mergeCell ref="F87:F88"/>
    <mergeCell ref="A74:B74"/>
    <mergeCell ref="C74:F74"/>
    <mergeCell ref="A75:B75"/>
    <mergeCell ref="C75:F75"/>
    <mergeCell ref="B77:B78"/>
    <mergeCell ref="C77:F78"/>
    <mergeCell ref="A95:A96"/>
    <mergeCell ref="F95:F96"/>
    <mergeCell ref="A97:A98"/>
    <mergeCell ref="F97:F98"/>
    <mergeCell ref="A99:A100"/>
    <mergeCell ref="F99:F100"/>
    <mergeCell ref="A89:A90"/>
    <mergeCell ref="F89:F90"/>
    <mergeCell ref="A91:A92"/>
    <mergeCell ref="F91:F92"/>
    <mergeCell ref="A93:A94"/>
    <mergeCell ref="F93:F94"/>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s>
  <phoneticPr fontId="4"/>
  <conditionalFormatting sqref="D7:E7 E9 E11 E13">
    <cfRule type="cellIs" dxfId="197" priority="36" operator="equal">
      <formula>0</formula>
    </cfRule>
  </conditionalFormatting>
  <conditionalFormatting sqref="D8:E8 E10 E12 E14">
    <cfRule type="cellIs" dxfId="196" priority="35" operator="equal">
      <formula>0</formula>
    </cfRule>
  </conditionalFormatting>
  <conditionalFormatting sqref="F7:F8">
    <cfRule type="cellIs" dxfId="195" priority="33" operator="equal">
      <formula>0</formula>
    </cfRule>
    <cfRule type="cellIs" dxfId="194" priority="34" operator="equal">
      <formula>"０+$J$12"</formula>
    </cfRule>
  </conditionalFormatting>
  <conditionalFormatting sqref="D9 D11 D13 D15:E15 D17:E17 D19:E19 D21:E21 D23:E23 D25:E25">
    <cfRule type="cellIs" dxfId="193" priority="32" operator="equal">
      <formula>0</formula>
    </cfRule>
  </conditionalFormatting>
  <conditionalFormatting sqref="D10 D12 D14 D16:E16 D18:E18 D20:E20 D22:E22 D24:E24 D26:E26">
    <cfRule type="cellIs" dxfId="192" priority="31" operator="equal">
      <formula>0</formula>
    </cfRule>
  </conditionalFormatting>
  <conditionalFormatting sqref="F9:F26">
    <cfRule type="cellIs" dxfId="191" priority="29" operator="equal">
      <formula>0</formula>
    </cfRule>
    <cfRule type="cellIs" dxfId="190" priority="30" operator="equal">
      <formula>"０+$J$12"</formula>
    </cfRule>
  </conditionalFormatting>
  <conditionalFormatting sqref="D45:E45">
    <cfRule type="cellIs" dxfId="189" priority="28" operator="equal">
      <formula>0</formula>
    </cfRule>
  </conditionalFormatting>
  <conditionalFormatting sqref="D46:E46">
    <cfRule type="cellIs" dxfId="188" priority="27" operator="equal">
      <formula>0</formula>
    </cfRule>
  </conditionalFormatting>
  <conditionalFormatting sqref="F45:F46">
    <cfRule type="cellIs" dxfId="187" priority="25" operator="equal">
      <formula>0</formula>
    </cfRule>
    <cfRule type="cellIs" dxfId="186" priority="26" operator="equal">
      <formula>"０+$J$12"</formula>
    </cfRule>
  </conditionalFormatting>
  <conditionalFormatting sqref="D47:E47 D49:E49 D51:E51 D53:E53 D55:E55 D57:E57 D59:E59 D61:E61 D63:E63">
    <cfRule type="cellIs" dxfId="185" priority="24" operator="equal">
      <formula>0</formula>
    </cfRule>
  </conditionalFormatting>
  <conditionalFormatting sqref="D48:E48 D50:E50 D52:E52 D54:E54 D56:E56 D58:E58 D60:E60 D62:E62 D64:E64">
    <cfRule type="cellIs" dxfId="184" priority="23" operator="equal">
      <formula>0</formula>
    </cfRule>
  </conditionalFormatting>
  <conditionalFormatting sqref="F47:F64">
    <cfRule type="cellIs" dxfId="183" priority="21" operator="equal">
      <formula>0</formula>
    </cfRule>
    <cfRule type="cellIs" dxfId="182" priority="22" operator="equal">
      <formula>"０+$J$12"</formula>
    </cfRule>
  </conditionalFormatting>
  <conditionalFormatting sqref="D83:E83">
    <cfRule type="cellIs" dxfId="181" priority="20" operator="equal">
      <formula>0</formula>
    </cfRule>
  </conditionalFormatting>
  <conditionalFormatting sqref="D84:E84">
    <cfRule type="cellIs" dxfId="180" priority="19" operator="equal">
      <formula>0</formula>
    </cfRule>
  </conditionalFormatting>
  <conditionalFormatting sqref="F83:F84">
    <cfRule type="cellIs" dxfId="179" priority="17" operator="equal">
      <formula>0</formula>
    </cfRule>
    <cfRule type="cellIs" dxfId="178" priority="18" operator="equal">
      <formula>"０+$J$12"</formula>
    </cfRule>
  </conditionalFormatting>
  <conditionalFormatting sqref="D85:E85 D87:E87 D89:E89 D91:E91 D93:E93 D95:E95 D97:E97 D99:E99 D101:E101">
    <cfRule type="cellIs" dxfId="177" priority="16" operator="equal">
      <formula>0</formula>
    </cfRule>
  </conditionalFormatting>
  <conditionalFormatting sqref="D86:E86 D88:E88 D90:E90 D92:E92 D94:E94 D96:E96 D98:E98 D100:E100 D102:E102">
    <cfRule type="cellIs" dxfId="176" priority="15" operator="equal">
      <formula>0</formula>
    </cfRule>
  </conditionalFormatting>
  <conditionalFormatting sqref="F85:F102">
    <cfRule type="cellIs" dxfId="175" priority="13" operator="equal">
      <formula>0</formula>
    </cfRule>
    <cfRule type="cellIs" dxfId="174" priority="14" operator="equal">
      <formula>"０+$J$12"</formula>
    </cfRule>
  </conditionalFormatting>
  <conditionalFormatting sqref="B83">
    <cfRule type="cellIs" dxfId="173" priority="12" operator="equal">
      <formula>0</formula>
    </cfRule>
  </conditionalFormatting>
  <conditionalFormatting sqref="B84">
    <cfRule type="cellIs" dxfId="172" priority="11" operator="equal">
      <formula>0</formula>
    </cfRule>
  </conditionalFormatting>
  <conditionalFormatting sqref="B85 B87 B89 B91 B93 B95 B97 B99 B101">
    <cfRule type="cellIs" dxfId="171" priority="10" operator="equal">
      <formula>0</formula>
    </cfRule>
  </conditionalFormatting>
  <conditionalFormatting sqref="B86 B88 B90 B92 B94 B96 B98 B100 B102">
    <cfRule type="cellIs" dxfId="170" priority="9" operator="equal">
      <formula>0</formula>
    </cfRule>
  </conditionalFormatting>
  <conditionalFormatting sqref="B45">
    <cfRule type="cellIs" dxfId="169" priority="8" operator="equal">
      <formula>0</formula>
    </cfRule>
  </conditionalFormatting>
  <conditionalFormatting sqref="B46">
    <cfRule type="cellIs" dxfId="168" priority="7" operator="equal">
      <formula>0</formula>
    </cfRule>
  </conditionalFormatting>
  <conditionalFormatting sqref="B47 B49 B51 B53 B55 B57 B59 B61 B63">
    <cfRule type="cellIs" dxfId="167" priority="6" operator="equal">
      <formula>0</formula>
    </cfRule>
  </conditionalFormatting>
  <conditionalFormatting sqref="B48 B50 B52 B54 B56 B58 B60 B62 B64">
    <cfRule type="cellIs" dxfId="166" priority="5" operator="equal">
      <formula>0</formula>
    </cfRule>
  </conditionalFormatting>
  <conditionalFormatting sqref="B7">
    <cfRule type="cellIs" dxfId="165" priority="4" operator="equal">
      <formula>0</formula>
    </cfRule>
  </conditionalFormatting>
  <conditionalFormatting sqref="B8">
    <cfRule type="cellIs" dxfId="164" priority="3" operator="equal">
      <formula>0</formula>
    </cfRule>
  </conditionalFormatting>
  <conditionalFormatting sqref="B9 B11 B13 B15 B17 B19 B21 B23 B25">
    <cfRule type="cellIs" dxfId="163" priority="2" operator="equal">
      <formula>0</formula>
    </cfRule>
  </conditionalFormatting>
  <conditionalFormatting sqref="B10 B12 B14 B16 B18 B20 B22 B24 B26">
    <cfRule type="cellIs" dxfId="162"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99"/>
  </sheetPr>
  <dimension ref="A1:F113"/>
  <sheetViews>
    <sheetView showZeros="0" workbookViewId="0">
      <selection activeCell="B7" sqref="B7:B13"/>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6" ht="13.5" customHeight="1" x14ac:dyDescent="0.15">
      <c r="B1" s="351" t="s">
        <v>49</v>
      </c>
      <c r="C1" s="362" t="str">
        <f>基本データ入力シート!$B$2</f>
        <v>令和４年度第７４回滋賀県総合バドミントン選手権ジュニアの部</v>
      </c>
      <c r="D1" s="363"/>
      <c r="E1" s="363"/>
      <c r="F1" s="364"/>
    </row>
    <row r="2" spans="1:6" ht="13.5" customHeight="1" x14ac:dyDescent="0.15">
      <c r="B2" s="352"/>
      <c r="C2" s="365"/>
      <c r="D2" s="366"/>
      <c r="E2" s="366"/>
      <c r="F2" s="367"/>
    </row>
    <row r="3" spans="1:6" ht="13.5" customHeight="1" x14ac:dyDescent="0.15">
      <c r="B3" s="55"/>
      <c r="C3" s="55"/>
      <c r="D3" s="55"/>
      <c r="E3" s="56"/>
    </row>
    <row r="4" spans="1:6" ht="21.75" customHeight="1" x14ac:dyDescent="0.15">
      <c r="A4" s="62" t="s">
        <v>51</v>
      </c>
      <c r="B4" s="359" t="s">
        <v>165</v>
      </c>
      <c r="C4" s="360"/>
      <c r="D4" s="361"/>
      <c r="F4" s="63" t="s">
        <v>71</v>
      </c>
    </row>
    <row r="5" spans="1:6" ht="21.75" customHeight="1" x14ac:dyDescent="0.15">
      <c r="A5" s="73">
        <f>COUNTA(B7:B26)</f>
        <v>0</v>
      </c>
    </row>
    <row r="6" spans="1:6" ht="19.5" customHeight="1" x14ac:dyDescent="0.15">
      <c r="A6" s="71" t="s">
        <v>52</v>
      </c>
      <c r="B6" s="71" t="s">
        <v>53</v>
      </c>
      <c r="C6" s="71" t="s">
        <v>68</v>
      </c>
      <c r="D6" s="71" t="s">
        <v>54</v>
      </c>
      <c r="E6" s="188" t="s">
        <v>144</v>
      </c>
      <c r="F6" s="71" t="s">
        <v>56</v>
      </c>
    </row>
    <row r="7" spans="1:6" ht="24" customHeight="1" x14ac:dyDescent="0.15">
      <c r="A7" s="342">
        <v>1</v>
      </c>
      <c r="B7" s="86"/>
      <c r="C7" s="87" t="str">
        <f>IF(B7="","",基本データ入力シート!$B$18)</f>
        <v/>
      </c>
      <c r="D7" s="86"/>
      <c r="E7" s="112"/>
      <c r="F7" s="344"/>
    </row>
    <row r="8" spans="1:6" ht="24" customHeight="1" x14ac:dyDescent="0.15">
      <c r="A8" s="343"/>
      <c r="B8" s="88"/>
      <c r="C8" s="89"/>
      <c r="D8" s="88"/>
      <c r="E8" s="113"/>
      <c r="F8" s="345"/>
    </row>
    <row r="9" spans="1:6" ht="24" customHeight="1" x14ac:dyDescent="0.15">
      <c r="A9" s="342">
        <v>2</v>
      </c>
      <c r="B9" s="86"/>
      <c r="C9" s="87" t="str">
        <f>IF(B9="","",基本データ入力シート!$B$18)</f>
        <v/>
      </c>
      <c r="D9" s="86"/>
      <c r="E9" s="112"/>
      <c r="F9" s="344"/>
    </row>
    <row r="10" spans="1:6" ht="24" customHeight="1" x14ac:dyDescent="0.15">
      <c r="A10" s="343"/>
      <c r="B10" s="88"/>
      <c r="C10" s="89"/>
      <c r="D10" s="88"/>
      <c r="E10" s="113"/>
      <c r="F10" s="345"/>
    </row>
    <row r="11" spans="1:6" ht="24" customHeight="1" x14ac:dyDescent="0.15">
      <c r="A11" s="342">
        <v>3</v>
      </c>
      <c r="B11" s="86"/>
      <c r="C11" s="87" t="str">
        <f>IF(B11="","",基本データ入力シート!$B$18)</f>
        <v/>
      </c>
      <c r="D11" s="86"/>
      <c r="E11" s="112"/>
      <c r="F11" s="344"/>
    </row>
    <row r="12" spans="1:6" ht="24" customHeight="1" x14ac:dyDescent="0.15">
      <c r="A12" s="343"/>
      <c r="B12" s="88"/>
      <c r="C12" s="89"/>
      <c r="D12" s="88"/>
      <c r="E12" s="113"/>
      <c r="F12" s="345"/>
    </row>
    <row r="13" spans="1:6" ht="24" customHeight="1" x14ac:dyDescent="0.15">
      <c r="A13" s="342">
        <v>4</v>
      </c>
      <c r="B13" s="86"/>
      <c r="C13" s="87" t="str">
        <f>IF(B13="","",基本データ入力シート!$B$18)</f>
        <v/>
      </c>
      <c r="D13" s="86"/>
      <c r="E13" s="112"/>
      <c r="F13" s="344"/>
    </row>
    <row r="14" spans="1:6" ht="24" customHeight="1" x14ac:dyDescent="0.15">
      <c r="A14" s="343"/>
      <c r="B14" s="88"/>
      <c r="C14" s="89"/>
      <c r="D14" s="88"/>
      <c r="E14" s="113"/>
      <c r="F14" s="345"/>
    </row>
    <row r="15" spans="1:6" ht="24" customHeight="1" x14ac:dyDescent="0.15">
      <c r="A15" s="342">
        <v>5</v>
      </c>
      <c r="B15" s="86"/>
      <c r="C15" s="87" t="str">
        <f>IF(B15="","",基本データ入力シート!$B$18)</f>
        <v/>
      </c>
      <c r="D15" s="86"/>
      <c r="E15" s="112"/>
      <c r="F15" s="344"/>
    </row>
    <row r="16" spans="1:6" ht="24" customHeight="1" x14ac:dyDescent="0.15">
      <c r="A16" s="343"/>
      <c r="B16" s="88"/>
      <c r="C16" s="89"/>
      <c r="D16" s="88"/>
      <c r="E16" s="113"/>
      <c r="F16" s="345"/>
    </row>
    <row r="17" spans="1:6" ht="24" customHeight="1" x14ac:dyDescent="0.15">
      <c r="A17" s="342">
        <v>6</v>
      </c>
      <c r="B17" s="86"/>
      <c r="C17" s="87" t="str">
        <f>IF(B17="","",基本データ入力シート!$B$18)</f>
        <v/>
      </c>
      <c r="D17" s="86"/>
      <c r="E17" s="112"/>
      <c r="F17" s="344"/>
    </row>
    <row r="18" spans="1:6" ht="24" customHeight="1" x14ac:dyDescent="0.15">
      <c r="A18" s="343"/>
      <c r="B18" s="88"/>
      <c r="C18" s="89"/>
      <c r="D18" s="88"/>
      <c r="E18" s="113"/>
      <c r="F18" s="345"/>
    </row>
    <row r="19" spans="1:6" ht="24" customHeight="1" x14ac:dyDescent="0.15">
      <c r="A19" s="342">
        <v>7</v>
      </c>
      <c r="B19" s="86"/>
      <c r="C19" s="87" t="str">
        <f>IF(B19="","",基本データ入力シート!$B$18)</f>
        <v/>
      </c>
      <c r="D19" s="86"/>
      <c r="E19" s="112"/>
      <c r="F19" s="344"/>
    </row>
    <row r="20" spans="1:6" ht="24" customHeight="1" x14ac:dyDescent="0.15">
      <c r="A20" s="343"/>
      <c r="B20" s="88"/>
      <c r="C20" s="89"/>
      <c r="D20" s="88"/>
      <c r="E20" s="113"/>
      <c r="F20" s="345"/>
    </row>
    <row r="21" spans="1:6" ht="24" customHeight="1" x14ac:dyDescent="0.15">
      <c r="A21" s="342">
        <v>8</v>
      </c>
      <c r="B21" s="86"/>
      <c r="C21" s="87" t="str">
        <f>IF(B21="","",基本データ入力シート!$B$18)</f>
        <v/>
      </c>
      <c r="D21" s="86"/>
      <c r="E21" s="112"/>
      <c r="F21" s="344"/>
    </row>
    <row r="22" spans="1:6" ht="24" customHeight="1" x14ac:dyDescent="0.15">
      <c r="A22" s="343"/>
      <c r="B22" s="88"/>
      <c r="C22" s="89"/>
      <c r="D22" s="88"/>
      <c r="E22" s="113"/>
      <c r="F22" s="345"/>
    </row>
    <row r="23" spans="1:6" ht="24" customHeight="1" x14ac:dyDescent="0.15">
      <c r="A23" s="342">
        <v>9</v>
      </c>
      <c r="B23" s="86"/>
      <c r="C23" s="87" t="str">
        <f>IF(B23="","",基本データ入力シート!$B$18)</f>
        <v/>
      </c>
      <c r="D23" s="86"/>
      <c r="E23" s="112"/>
      <c r="F23" s="344"/>
    </row>
    <row r="24" spans="1:6" ht="24" customHeight="1" x14ac:dyDescent="0.15">
      <c r="A24" s="343"/>
      <c r="B24" s="88"/>
      <c r="C24" s="89"/>
      <c r="D24" s="88"/>
      <c r="E24" s="113"/>
      <c r="F24" s="345"/>
    </row>
    <row r="25" spans="1:6" ht="24" customHeight="1" x14ac:dyDescent="0.15">
      <c r="A25" s="342">
        <v>10</v>
      </c>
      <c r="B25" s="86"/>
      <c r="C25" s="87" t="str">
        <f>IF(B25="","",基本データ入力シート!$B$18)</f>
        <v/>
      </c>
      <c r="D25" s="86"/>
      <c r="E25" s="112"/>
      <c r="F25" s="344"/>
    </row>
    <row r="26" spans="1:6" ht="24" customHeight="1" x14ac:dyDescent="0.15">
      <c r="A26" s="343"/>
      <c r="B26" s="88"/>
      <c r="C26" s="89"/>
      <c r="D26" s="88"/>
      <c r="E26" s="113"/>
      <c r="F26" s="345"/>
    </row>
    <row r="27" spans="1:6" ht="24" customHeight="1" x14ac:dyDescent="0.15">
      <c r="A27" s="64"/>
      <c r="B27" s="64"/>
      <c r="C27" s="64"/>
      <c r="D27" s="64"/>
      <c r="E27" s="64"/>
      <c r="F27" s="64"/>
    </row>
    <row r="28" spans="1:6" ht="21.75" customHeight="1" x14ac:dyDescent="0.15">
      <c r="A28" s="65"/>
      <c r="B28" s="66" t="s">
        <v>74</v>
      </c>
      <c r="C28" s="346">
        <f>基本データ入力シート!$B$19</f>
        <v>0</v>
      </c>
      <c r="D28" s="346"/>
      <c r="E28" s="346"/>
      <c r="F28" s="65" t="s">
        <v>67</v>
      </c>
    </row>
    <row r="29" spans="1:6" ht="21.75" customHeight="1" x14ac:dyDescent="0.15">
      <c r="A29" s="67"/>
      <c r="B29" s="67" t="s">
        <v>58</v>
      </c>
      <c r="C29" s="67"/>
      <c r="D29" s="67"/>
      <c r="E29" s="67"/>
      <c r="F29" s="67"/>
    </row>
    <row r="30" spans="1:6" ht="21.75" customHeight="1" x14ac:dyDescent="0.15">
      <c r="A30" s="67"/>
      <c r="B30" s="67"/>
      <c r="C30" s="67"/>
      <c r="D30" s="67"/>
      <c r="E30" s="67"/>
      <c r="F30" s="67"/>
    </row>
    <row r="31" spans="1:6" ht="21.75" customHeight="1" x14ac:dyDescent="0.15">
      <c r="B31" s="61" t="s">
        <v>50</v>
      </c>
      <c r="C31" s="58"/>
      <c r="D31" s="58"/>
      <c r="E31" s="58"/>
      <c r="F31" s="77">
        <f>A5+A43+A81</f>
        <v>0</v>
      </c>
    </row>
    <row r="32" spans="1:6" ht="21.75" customHeight="1" x14ac:dyDescent="0.15">
      <c r="A32" s="68"/>
      <c r="B32" s="67"/>
      <c r="C32" s="67"/>
      <c r="D32" s="67"/>
      <c r="E32" s="67"/>
      <c r="F32" s="67"/>
    </row>
    <row r="33" spans="1:6" ht="21.75" customHeight="1" x14ac:dyDescent="0.15">
      <c r="A33" s="347" t="s">
        <v>59</v>
      </c>
      <c r="B33" s="347"/>
      <c r="C33" s="348">
        <f>基本データ入力シート!$B$17</f>
        <v>0</v>
      </c>
      <c r="D33" s="349"/>
      <c r="E33" s="349"/>
      <c r="F33" s="350"/>
    </row>
    <row r="34" spans="1:6" ht="21.75" customHeight="1" x14ac:dyDescent="0.15">
      <c r="A34" s="338" t="s">
        <v>60</v>
      </c>
      <c r="B34" s="338"/>
      <c r="C34" s="339">
        <f>基本データ入力シート!$B$20</f>
        <v>0</v>
      </c>
      <c r="D34" s="339"/>
      <c r="E34" s="340"/>
      <c r="F34" s="70"/>
    </row>
    <row r="35" spans="1:6" ht="21.75" customHeight="1" x14ac:dyDescent="0.15">
      <c r="A35" s="338" t="s">
        <v>61</v>
      </c>
      <c r="B35" s="338"/>
      <c r="C35" s="341">
        <f>基本データ入力シート!$B$26</f>
        <v>0</v>
      </c>
      <c r="D35" s="341"/>
      <c r="E35" s="341"/>
      <c r="F35" s="341"/>
    </row>
    <row r="36" spans="1:6" ht="21.75" customHeight="1" x14ac:dyDescent="0.15">
      <c r="A36" s="338" t="s">
        <v>62</v>
      </c>
      <c r="B36" s="338"/>
      <c r="C36" s="341">
        <f>基本データ入力シート!$B$27</f>
        <v>0</v>
      </c>
      <c r="D36" s="341"/>
      <c r="E36" s="341"/>
      <c r="F36" s="341"/>
    </row>
    <row r="37" spans="1:6" ht="21.75" customHeight="1" x14ac:dyDescent="0.15">
      <c r="A37" s="338" t="s">
        <v>63</v>
      </c>
      <c r="B37" s="338"/>
      <c r="C37" s="341">
        <f>基本データ入力シート!$B$28</f>
        <v>0</v>
      </c>
      <c r="D37" s="341"/>
      <c r="E37" s="341"/>
      <c r="F37" s="341"/>
    </row>
    <row r="39" spans="1:6" ht="13.5" customHeight="1" x14ac:dyDescent="0.15">
      <c r="B39" s="351" t="s">
        <v>49</v>
      </c>
      <c r="C39" s="353" t="str">
        <f>基本データ入力シート!$B$2</f>
        <v>令和４年度第７４回滋賀県総合バドミントン選手権ジュニアの部</v>
      </c>
      <c r="D39" s="354"/>
      <c r="E39" s="354"/>
      <c r="F39" s="355"/>
    </row>
    <row r="40" spans="1:6" ht="13.5" customHeight="1" x14ac:dyDescent="0.15">
      <c r="B40" s="352"/>
      <c r="C40" s="356"/>
      <c r="D40" s="357"/>
      <c r="E40" s="357"/>
      <c r="F40" s="358"/>
    </row>
    <row r="41" spans="1:6" ht="13.5" customHeight="1" x14ac:dyDescent="0.15">
      <c r="B41" s="55"/>
      <c r="C41" s="55"/>
      <c r="D41" s="55"/>
      <c r="E41" s="56"/>
    </row>
    <row r="42" spans="1:6" ht="21.75" customHeight="1" x14ac:dyDescent="0.15">
      <c r="A42" s="62" t="s">
        <v>51</v>
      </c>
      <c r="B42" s="359" t="str">
        <f>B4</f>
        <v>ジュニア：女子ダブルスＡ</v>
      </c>
      <c r="C42" s="360"/>
      <c r="D42" s="361"/>
      <c r="E42" s="57"/>
      <c r="F42" s="63" t="s">
        <v>72</v>
      </c>
    </row>
    <row r="43" spans="1:6" ht="21.75" customHeight="1" x14ac:dyDescent="0.15">
      <c r="A43" s="73">
        <f>COUNTA(B45:B65)</f>
        <v>0</v>
      </c>
    </row>
    <row r="44" spans="1:6" ht="19.5" customHeight="1" x14ac:dyDescent="0.15">
      <c r="A44" s="71" t="s">
        <v>52</v>
      </c>
      <c r="B44" s="71" t="s">
        <v>53</v>
      </c>
      <c r="C44" s="71" t="s">
        <v>68</v>
      </c>
      <c r="D44" s="71" t="s">
        <v>54</v>
      </c>
      <c r="E44" s="188" t="s">
        <v>144</v>
      </c>
      <c r="F44" s="71" t="s">
        <v>56</v>
      </c>
    </row>
    <row r="45" spans="1:6" ht="24" customHeight="1" x14ac:dyDescent="0.15">
      <c r="A45" s="342">
        <v>11</v>
      </c>
      <c r="B45" s="86"/>
      <c r="C45" s="87" t="str">
        <f>IF(B45="","",基本データ入力シート!$B$18)</f>
        <v/>
      </c>
      <c r="D45" s="86"/>
      <c r="E45" s="112"/>
      <c r="F45" s="344"/>
    </row>
    <row r="46" spans="1:6" ht="24" customHeight="1" x14ac:dyDescent="0.15">
      <c r="A46" s="343"/>
      <c r="B46" s="88"/>
      <c r="C46" s="89"/>
      <c r="D46" s="88"/>
      <c r="E46" s="113"/>
      <c r="F46" s="345"/>
    </row>
    <row r="47" spans="1:6" ht="24" customHeight="1" x14ac:dyDescent="0.15">
      <c r="A47" s="342">
        <v>12</v>
      </c>
      <c r="B47" s="86"/>
      <c r="C47" s="87" t="str">
        <f>IF(B47="","",基本データ入力シート!$B$18)</f>
        <v/>
      </c>
      <c r="D47" s="86"/>
      <c r="E47" s="112"/>
      <c r="F47" s="344"/>
    </row>
    <row r="48" spans="1:6" ht="24" customHeight="1" x14ac:dyDescent="0.15">
      <c r="A48" s="343"/>
      <c r="B48" s="88"/>
      <c r="C48" s="89"/>
      <c r="D48" s="88"/>
      <c r="E48" s="113"/>
      <c r="F48" s="345"/>
    </row>
    <row r="49" spans="1:6" ht="24" customHeight="1" x14ac:dyDescent="0.15">
      <c r="A49" s="342">
        <v>13</v>
      </c>
      <c r="B49" s="86"/>
      <c r="C49" s="87" t="str">
        <f>IF(B49="","",基本データ入力シート!$B$18)</f>
        <v/>
      </c>
      <c r="D49" s="86"/>
      <c r="E49" s="112"/>
      <c r="F49" s="344"/>
    </row>
    <row r="50" spans="1:6" ht="24" customHeight="1" x14ac:dyDescent="0.15">
      <c r="A50" s="343"/>
      <c r="B50" s="88"/>
      <c r="C50" s="89"/>
      <c r="D50" s="88"/>
      <c r="E50" s="113"/>
      <c r="F50" s="345"/>
    </row>
    <row r="51" spans="1:6" ht="24" customHeight="1" x14ac:dyDescent="0.15">
      <c r="A51" s="342">
        <v>14</v>
      </c>
      <c r="B51" s="86"/>
      <c r="C51" s="87" t="str">
        <f>IF(B51="","",基本データ入力シート!$B$18)</f>
        <v/>
      </c>
      <c r="D51" s="86"/>
      <c r="E51" s="112"/>
      <c r="F51" s="344"/>
    </row>
    <row r="52" spans="1:6" ht="24" customHeight="1" x14ac:dyDescent="0.15">
      <c r="A52" s="343"/>
      <c r="B52" s="88"/>
      <c r="C52" s="89"/>
      <c r="D52" s="88"/>
      <c r="E52" s="113"/>
      <c r="F52" s="345"/>
    </row>
    <row r="53" spans="1:6" ht="24" customHeight="1" x14ac:dyDescent="0.15">
      <c r="A53" s="342">
        <v>15</v>
      </c>
      <c r="B53" s="86"/>
      <c r="C53" s="87" t="str">
        <f>IF(B53="","",基本データ入力シート!$B$18)</f>
        <v/>
      </c>
      <c r="D53" s="86"/>
      <c r="E53" s="112"/>
      <c r="F53" s="344"/>
    </row>
    <row r="54" spans="1:6" ht="24" customHeight="1" x14ac:dyDescent="0.15">
      <c r="A54" s="343"/>
      <c r="B54" s="88"/>
      <c r="C54" s="89"/>
      <c r="D54" s="88"/>
      <c r="E54" s="113"/>
      <c r="F54" s="345"/>
    </row>
    <row r="55" spans="1:6" ht="24" customHeight="1" x14ac:dyDescent="0.15">
      <c r="A55" s="342">
        <v>16</v>
      </c>
      <c r="B55" s="86"/>
      <c r="C55" s="87" t="str">
        <f>IF(B55="","",基本データ入力シート!$B$18)</f>
        <v/>
      </c>
      <c r="D55" s="86"/>
      <c r="E55" s="112"/>
      <c r="F55" s="344"/>
    </row>
    <row r="56" spans="1:6" ht="24" customHeight="1" x14ac:dyDescent="0.15">
      <c r="A56" s="343"/>
      <c r="B56" s="88"/>
      <c r="C56" s="89"/>
      <c r="D56" s="88"/>
      <c r="E56" s="113"/>
      <c r="F56" s="345"/>
    </row>
    <row r="57" spans="1:6" ht="24" customHeight="1" x14ac:dyDescent="0.15">
      <c r="A57" s="342">
        <v>17</v>
      </c>
      <c r="B57" s="86"/>
      <c r="C57" s="87" t="str">
        <f>IF(B57="","",基本データ入力シート!$B$18)</f>
        <v/>
      </c>
      <c r="D57" s="86"/>
      <c r="E57" s="112"/>
      <c r="F57" s="344"/>
    </row>
    <row r="58" spans="1:6" ht="24" customHeight="1" x14ac:dyDescent="0.15">
      <c r="A58" s="343"/>
      <c r="B58" s="88"/>
      <c r="C58" s="89"/>
      <c r="D58" s="88"/>
      <c r="E58" s="113"/>
      <c r="F58" s="345"/>
    </row>
    <row r="59" spans="1:6" ht="24" customHeight="1" x14ac:dyDescent="0.15">
      <c r="A59" s="342">
        <v>18</v>
      </c>
      <c r="B59" s="86"/>
      <c r="C59" s="87" t="str">
        <f>IF(B59="","",基本データ入力シート!$B$18)</f>
        <v/>
      </c>
      <c r="D59" s="86"/>
      <c r="E59" s="112"/>
      <c r="F59" s="344"/>
    </row>
    <row r="60" spans="1:6" ht="24" customHeight="1" x14ac:dyDescent="0.15">
      <c r="A60" s="343"/>
      <c r="B60" s="88"/>
      <c r="C60" s="89"/>
      <c r="D60" s="88"/>
      <c r="E60" s="113"/>
      <c r="F60" s="345"/>
    </row>
    <row r="61" spans="1:6" ht="24" customHeight="1" x14ac:dyDescent="0.15">
      <c r="A61" s="342">
        <v>19</v>
      </c>
      <c r="B61" s="86"/>
      <c r="C61" s="87" t="str">
        <f>IF(B61="","",基本データ入力シート!$B$18)</f>
        <v/>
      </c>
      <c r="D61" s="86"/>
      <c r="E61" s="112"/>
      <c r="F61" s="344"/>
    </row>
    <row r="62" spans="1:6" ht="24" customHeight="1" x14ac:dyDescent="0.15">
      <c r="A62" s="343"/>
      <c r="B62" s="88"/>
      <c r="C62" s="89"/>
      <c r="D62" s="88"/>
      <c r="E62" s="113"/>
      <c r="F62" s="345"/>
    </row>
    <row r="63" spans="1:6" ht="24" customHeight="1" x14ac:dyDescent="0.15">
      <c r="A63" s="342">
        <v>20</v>
      </c>
      <c r="B63" s="86"/>
      <c r="C63" s="87" t="str">
        <f>IF(B63="","",基本データ入力シート!$B$18)</f>
        <v/>
      </c>
      <c r="D63" s="86"/>
      <c r="E63" s="112"/>
      <c r="F63" s="344"/>
    </row>
    <row r="64" spans="1:6" ht="24" customHeight="1" x14ac:dyDescent="0.15">
      <c r="A64" s="343"/>
      <c r="B64" s="88"/>
      <c r="C64" s="89"/>
      <c r="D64" s="88"/>
      <c r="E64" s="113"/>
      <c r="F64" s="345"/>
    </row>
    <row r="65" spans="1:6" ht="24" customHeight="1" x14ac:dyDescent="0.15">
      <c r="A65" s="64"/>
      <c r="B65" s="64"/>
      <c r="C65" s="64"/>
      <c r="D65" s="64"/>
      <c r="E65" s="64"/>
      <c r="F65" s="64"/>
    </row>
    <row r="66" spans="1:6" ht="21.75" customHeight="1" x14ac:dyDescent="0.15">
      <c r="A66" s="65"/>
      <c r="B66" s="66" t="s">
        <v>74</v>
      </c>
      <c r="C66" s="346">
        <f>基本データ入力シート!$B$19</f>
        <v>0</v>
      </c>
      <c r="D66" s="346"/>
      <c r="E66" s="346"/>
      <c r="F66" s="65" t="s">
        <v>67</v>
      </c>
    </row>
    <row r="67" spans="1:6" ht="21.75" customHeight="1" x14ac:dyDescent="0.15">
      <c r="A67" s="67"/>
      <c r="B67" s="67" t="s">
        <v>58</v>
      </c>
      <c r="C67" s="67"/>
      <c r="D67" s="67"/>
      <c r="E67" s="67"/>
      <c r="F67" s="67"/>
    </row>
    <row r="68" spans="1:6" ht="21.75" customHeight="1" x14ac:dyDescent="0.15">
      <c r="A68" s="67"/>
      <c r="B68" s="67"/>
      <c r="C68" s="67"/>
      <c r="D68" s="67"/>
      <c r="E68" s="67"/>
      <c r="F68" s="67"/>
    </row>
    <row r="69" spans="1:6" ht="21.75" customHeight="1" x14ac:dyDescent="0.15">
      <c r="B69" s="61" t="s">
        <v>50</v>
      </c>
      <c r="C69" s="58"/>
      <c r="D69" s="58"/>
      <c r="E69" s="58"/>
    </row>
    <row r="70" spans="1:6" ht="21.75" customHeight="1" x14ac:dyDescent="0.15">
      <c r="A70" s="68"/>
      <c r="B70" s="67"/>
      <c r="C70" s="67"/>
      <c r="D70" s="67"/>
      <c r="E70" s="67"/>
      <c r="F70" s="67"/>
    </row>
    <row r="71" spans="1:6" ht="21.75" customHeight="1" x14ac:dyDescent="0.15">
      <c r="A71" s="347" t="s">
        <v>59</v>
      </c>
      <c r="B71" s="347"/>
      <c r="C71" s="348">
        <f>基本データ入力シート!$B$17</f>
        <v>0</v>
      </c>
      <c r="D71" s="349"/>
      <c r="E71" s="349"/>
      <c r="F71" s="350"/>
    </row>
    <row r="72" spans="1:6" ht="21.75" customHeight="1" x14ac:dyDescent="0.15">
      <c r="A72" s="338" t="s">
        <v>60</v>
      </c>
      <c r="B72" s="338"/>
      <c r="C72" s="339">
        <f>基本データ入力シート!$B$20</f>
        <v>0</v>
      </c>
      <c r="D72" s="339"/>
      <c r="E72" s="340"/>
      <c r="F72" s="70"/>
    </row>
    <row r="73" spans="1:6" ht="21.75" customHeight="1" x14ac:dyDescent="0.15">
      <c r="A73" s="338" t="s">
        <v>61</v>
      </c>
      <c r="B73" s="338"/>
      <c r="C73" s="341">
        <f>基本データ入力シート!$B$26</f>
        <v>0</v>
      </c>
      <c r="D73" s="341"/>
      <c r="E73" s="341"/>
      <c r="F73" s="341"/>
    </row>
    <row r="74" spans="1:6" ht="21.75" customHeight="1" x14ac:dyDescent="0.15">
      <c r="A74" s="338" t="s">
        <v>62</v>
      </c>
      <c r="B74" s="338"/>
      <c r="C74" s="341">
        <f>基本データ入力シート!$B$27</f>
        <v>0</v>
      </c>
      <c r="D74" s="341"/>
      <c r="E74" s="341"/>
      <c r="F74" s="341"/>
    </row>
    <row r="75" spans="1:6" ht="21.75" customHeight="1" x14ac:dyDescent="0.15">
      <c r="A75" s="338" t="s">
        <v>63</v>
      </c>
      <c r="B75" s="338"/>
      <c r="C75" s="341">
        <f>基本データ入力シート!$B$28</f>
        <v>0</v>
      </c>
      <c r="D75" s="341"/>
      <c r="E75" s="341"/>
      <c r="F75" s="341"/>
    </row>
    <row r="77" spans="1:6" ht="13.5" customHeight="1" x14ac:dyDescent="0.15">
      <c r="B77" s="351" t="s">
        <v>49</v>
      </c>
      <c r="C77" s="353" t="str">
        <f>基本データ入力シート!$B$2</f>
        <v>令和４年度第７４回滋賀県総合バドミントン選手権ジュニアの部</v>
      </c>
      <c r="D77" s="354"/>
      <c r="E77" s="354"/>
      <c r="F77" s="355"/>
    </row>
    <row r="78" spans="1:6" ht="13.5" customHeight="1" x14ac:dyDescent="0.15">
      <c r="B78" s="352"/>
      <c r="C78" s="356"/>
      <c r="D78" s="357"/>
      <c r="E78" s="357"/>
      <c r="F78" s="358"/>
    </row>
    <row r="79" spans="1:6" ht="13.5" customHeight="1" x14ac:dyDescent="0.15">
      <c r="B79" s="55"/>
      <c r="C79" s="55"/>
      <c r="D79" s="55"/>
      <c r="E79" s="56"/>
    </row>
    <row r="80" spans="1:6" ht="21.75" customHeight="1" x14ac:dyDescent="0.15">
      <c r="A80" s="62" t="s">
        <v>51</v>
      </c>
      <c r="B80" s="359" t="str">
        <f>B4</f>
        <v>ジュニア：女子ダブルスＡ</v>
      </c>
      <c r="C80" s="360"/>
      <c r="D80" s="361"/>
      <c r="E80" s="57"/>
      <c r="F80" s="63" t="s">
        <v>73</v>
      </c>
    </row>
    <row r="81" spans="1:6" ht="21.75" customHeight="1" x14ac:dyDescent="0.15">
      <c r="A81" s="73">
        <f>COUNTA(B83:B103)</f>
        <v>0</v>
      </c>
    </row>
    <row r="82" spans="1:6" ht="19.5" customHeight="1" x14ac:dyDescent="0.15">
      <c r="A82" s="71" t="s">
        <v>52</v>
      </c>
      <c r="B82" s="71" t="s">
        <v>53</v>
      </c>
      <c r="C82" s="71" t="s">
        <v>68</v>
      </c>
      <c r="D82" s="71" t="s">
        <v>54</v>
      </c>
      <c r="E82" s="71" t="s">
        <v>144</v>
      </c>
      <c r="F82" s="71" t="s">
        <v>56</v>
      </c>
    </row>
    <row r="83" spans="1:6" ht="24" customHeight="1" x14ac:dyDescent="0.15">
      <c r="A83" s="342">
        <v>21</v>
      </c>
      <c r="B83" s="86"/>
      <c r="C83" s="87" t="str">
        <f>IF(B83="","",基本データ入力シート!$B$18)</f>
        <v/>
      </c>
      <c r="D83" s="86"/>
      <c r="E83" s="112"/>
      <c r="F83" s="344"/>
    </row>
    <row r="84" spans="1:6" ht="24" customHeight="1" x14ac:dyDescent="0.15">
      <c r="A84" s="343"/>
      <c r="B84" s="88"/>
      <c r="C84" s="89"/>
      <c r="D84" s="88"/>
      <c r="E84" s="113"/>
      <c r="F84" s="345"/>
    </row>
    <row r="85" spans="1:6" ht="24" customHeight="1" x14ac:dyDescent="0.15">
      <c r="A85" s="342">
        <v>22</v>
      </c>
      <c r="B85" s="86"/>
      <c r="C85" s="87" t="str">
        <f>IF(B85="","",基本データ入力シート!$B$18)</f>
        <v/>
      </c>
      <c r="D85" s="86"/>
      <c r="E85" s="112"/>
      <c r="F85" s="344"/>
    </row>
    <row r="86" spans="1:6" ht="24" customHeight="1" x14ac:dyDescent="0.15">
      <c r="A86" s="343"/>
      <c r="B86" s="88"/>
      <c r="C86" s="89"/>
      <c r="D86" s="88"/>
      <c r="E86" s="113"/>
      <c r="F86" s="345"/>
    </row>
    <row r="87" spans="1:6" ht="24" customHeight="1" x14ac:dyDescent="0.15">
      <c r="A87" s="342">
        <v>23</v>
      </c>
      <c r="B87" s="86"/>
      <c r="C87" s="87" t="str">
        <f>IF(B87="","",基本データ入力シート!$B$18)</f>
        <v/>
      </c>
      <c r="D87" s="86"/>
      <c r="E87" s="112"/>
      <c r="F87" s="344"/>
    </row>
    <row r="88" spans="1:6" ht="24" customHeight="1" x14ac:dyDescent="0.15">
      <c r="A88" s="343"/>
      <c r="B88" s="88"/>
      <c r="C88" s="89"/>
      <c r="D88" s="88"/>
      <c r="E88" s="113"/>
      <c r="F88" s="345"/>
    </row>
    <row r="89" spans="1:6" ht="24" customHeight="1" x14ac:dyDescent="0.15">
      <c r="A89" s="342">
        <v>24</v>
      </c>
      <c r="B89" s="86"/>
      <c r="C89" s="87" t="str">
        <f>IF(B89="","",基本データ入力シート!$B$18)</f>
        <v/>
      </c>
      <c r="D89" s="86"/>
      <c r="E89" s="112"/>
      <c r="F89" s="344"/>
    </row>
    <row r="90" spans="1:6" ht="24" customHeight="1" x14ac:dyDescent="0.15">
      <c r="A90" s="343"/>
      <c r="B90" s="88"/>
      <c r="C90" s="89"/>
      <c r="D90" s="88"/>
      <c r="E90" s="113"/>
      <c r="F90" s="345"/>
    </row>
    <row r="91" spans="1:6" ht="24" customHeight="1" x14ac:dyDescent="0.15">
      <c r="A91" s="342">
        <v>25</v>
      </c>
      <c r="B91" s="86"/>
      <c r="C91" s="87" t="str">
        <f>IF(B91="","",基本データ入力シート!$B$18)</f>
        <v/>
      </c>
      <c r="D91" s="86"/>
      <c r="E91" s="112"/>
      <c r="F91" s="344"/>
    </row>
    <row r="92" spans="1:6" ht="24" customHeight="1" x14ac:dyDescent="0.15">
      <c r="A92" s="343"/>
      <c r="B92" s="88"/>
      <c r="C92" s="89"/>
      <c r="D92" s="88"/>
      <c r="E92" s="113"/>
      <c r="F92" s="345"/>
    </row>
    <row r="93" spans="1:6" ht="24" customHeight="1" x14ac:dyDescent="0.15">
      <c r="A93" s="342">
        <v>26</v>
      </c>
      <c r="B93" s="86"/>
      <c r="C93" s="87" t="str">
        <f>IF(B93="","",基本データ入力シート!$B$18)</f>
        <v/>
      </c>
      <c r="D93" s="86"/>
      <c r="E93" s="112"/>
      <c r="F93" s="344"/>
    </row>
    <row r="94" spans="1:6" ht="24" customHeight="1" x14ac:dyDescent="0.15">
      <c r="A94" s="343"/>
      <c r="B94" s="88"/>
      <c r="C94" s="89"/>
      <c r="D94" s="88"/>
      <c r="E94" s="113"/>
      <c r="F94" s="345"/>
    </row>
    <row r="95" spans="1:6" ht="24" customHeight="1" x14ac:dyDescent="0.15">
      <c r="A95" s="342">
        <v>27</v>
      </c>
      <c r="B95" s="86"/>
      <c r="C95" s="87" t="str">
        <f>IF(B95="","",基本データ入力シート!$B$18)</f>
        <v/>
      </c>
      <c r="D95" s="86"/>
      <c r="E95" s="112"/>
      <c r="F95" s="344"/>
    </row>
    <row r="96" spans="1:6" ht="24" customHeight="1" x14ac:dyDescent="0.15">
      <c r="A96" s="343"/>
      <c r="B96" s="88"/>
      <c r="C96" s="89"/>
      <c r="D96" s="88"/>
      <c r="E96" s="113"/>
      <c r="F96" s="345"/>
    </row>
    <row r="97" spans="1:6" ht="24" customHeight="1" x14ac:dyDescent="0.15">
      <c r="A97" s="342">
        <v>28</v>
      </c>
      <c r="B97" s="86"/>
      <c r="C97" s="87" t="str">
        <f>IF(B97="","",基本データ入力シート!$B$18)</f>
        <v/>
      </c>
      <c r="D97" s="86"/>
      <c r="E97" s="112"/>
      <c r="F97" s="344"/>
    </row>
    <row r="98" spans="1:6" ht="24" customHeight="1" x14ac:dyDescent="0.15">
      <c r="A98" s="343"/>
      <c r="B98" s="88"/>
      <c r="C98" s="89"/>
      <c r="D98" s="88"/>
      <c r="E98" s="113"/>
      <c r="F98" s="345"/>
    </row>
    <row r="99" spans="1:6" ht="24" customHeight="1" x14ac:dyDescent="0.15">
      <c r="A99" s="342">
        <v>29</v>
      </c>
      <c r="B99" s="86"/>
      <c r="C99" s="87" t="str">
        <f>IF(B99="","",基本データ入力シート!$B$18)</f>
        <v/>
      </c>
      <c r="D99" s="86"/>
      <c r="E99" s="112"/>
      <c r="F99" s="344"/>
    </row>
    <row r="100" spans="1:6" ht="24" customHeight="1" x14ac:dyDescent="0.15">
      <c r="A100" s="343"/>
      <c r="B100" s="88"/>
      <c r="C100" s="89"/>
      <c r="D100" s="88"/>
      <c r="E100" s="113"/>
      <c r="F100" s="345"/>
    </row>
    <row r="101" spans="1:6" ht="24" customHeight="1" x14ac:dyDescent="0.15">
      <c r="A101" s="342">
        <v>30</v>
      </c>
      <c r="B101" s="86"/>
      <c r="C101" s="87" t="str">
        <f>IF(B101="","",基本データ入力シート!$B$18)</f>
        <v/>
      </c>
      <c r="D101" s="86"/>
      <c r="E101" s="112"/>
      <c r="F101" s="344"/>
    </row>
    <row r="102" spans="1:6" ht="24" customHeight="1" x14ac:dyDescent="0.15">
      <c r="A102" s="343"/>
      <c r="B102" s="88"/>
      <c r="C102" s="89"/>
      <c r="D102" s="88"/>
      <c r="E102" s="113"/>
      <c r="F102" s="345"/>
    </row>
    <row r="103" spans="1:6" ht="24" customHeight="1" x14ac:dyDescent="0.15">
      <c r="A103" s="64"/>
      <c r="B103" s="64"/>
      <c r="C103" s="64"/>
      <c r="D103" s="64"/>
      <c r="E103" s="64"/>
      <c r="F103" s="64"/>
    </row>
    <row r="104" spans="1:6" ht="21.75" customHeight="1" x14ac:dyDescent="0.15">
      <c r="A104" s="65"/>
      <c r="B104" s="66" t="s">
        <v>74</v>
      </c>
      <c r="C104" s="346">
        <f>基本データ入力シート!$B$19</f>
        <v>0</v>
      </c>
      <c r="D104" s="346"/>
      <c r="E104" s="346"/>
      <c r="F104" s="65" t="s">
        <v>67</v>
      </c>
    </row>
    <row r="105" spans="1:6" ht="21.75" customHeight="1" x14ac:dyDescent="0.15">
      <c r="A105" s="67"/>
      <c r="B105" s="67" t="s">
        <v>58</v>
      </c>
      <c r="C105" s="67"/>
      <c r="D105" s="67"/>
      <c r="E105" s="67"/>
      <c r="F105" s="67"/>
    </row>
    <row r="106" spans="1:6" ht="21.75" customHeight="1" x14ac:dyDescent="0.15">
      <c r="A106" s="67"/>
      <c r="B106" s="67"/>
      <c r="C106" s="67"/>
      <c r="D106" s="67"/>
      <c r="E106" s="67"/>
      <c r="F106" s="67"/>
    </row>
    <row r="107" spans="1:6" ht="21.75" customHeight="1" x14ac:dyDescent="0.15">
      <c r="B107" s="61" t="s">
        <v>50</v>
      </c>
      <c r="C107" s="58"/>
      <c r="D107" s="58"/>
      <c r="E107" s="58"/>
    </row>
    <row r="108" spans="1:6" ht="21.75" customHeight="1" x14ac:dyDescent="0.15">
      <c r="A108" s="68"/>
      <c r="B108" s="67"/>
      <c r="C108" s="67"/>
      <c r="D108" s="67"/>
      <c r="E108" s="67"/>
      <c r="F108" s="67"/>
    </row>
    <row r="109" spans="1:6" ht="21.75" customHeight="1" x14ac:dyDescent="0.15">
      <c r="A109" s="347" t="s">
        <v>59</v>
      </c>
      <c r="B109" s="347"/>
      <c r="C109" s="348">
        <f>基本データ入力シート!$B$17</f>
        <v>0</v>
      </c>
      <c r="D109" s="349"/>
      <c r="E109" s="349"/>
      <c r="F109" s="350"/>
    </row>
    <row r="110" spans="1:6" ht="21.75" customHeight="1" x14ac:dyDescent="0.15">
      <c r="A110" s="338" t="s">
        <v>60</v>
      </c>
      <c r="B110" s="338"/>
      <c r="C110" s="339">
        <f>基本データ入力シート!$B$20</f>
        <v>0</v>
      </c>
      <c r="D110" s="339"/>
      <c r="E110" s="340"/>
      <c r="F110" s="70"/>
    </row>
    <row r="111" spans="1:6" ht="21.75" customHeight="1" x14ac:dyDescent="0.15">
      <c r="A111" s="338" t="s">
        <v>61</v>
      </c>
      <c r="B111" s="338"/>
      <c r="C111" s="341">
        <f>基本データ入力シート!$B$26</f>
        <v>0</v>
      </c>
      <c r="D111" s="341"/>
      <c r="E111" s="341"/>
      <c r="F111" s="341"/>
    </row>
    <row r="112" spans="1:6" ht="21.75" customHeight="1" x14ac:dyDescent="0.15">
      <c r="A112" s="338" t="s">
        <v>62</v>
      </c>
      <c r="B112" s="338"/>
      <c r="C112" s="341">
        <f>基本データ入力シート!$B$27</f>
        <v>0</v>
      </c>
      <c r="D112" s="341"/>
      <c r="E112" s="341"/>
      <c r="F112" s="341"/>
    </row>
    <row r="113" spans="1:6" ht="21.75" customHeight="1" x14ac:dyDescent="0.15">
      <c r="A113" s="338" t="s">
        <v>63</v>
      </c>
      <c r="B113" s="338"/>
      <c r="C113" s="341">
        <f>基本データ入力シート!$B$28</f>
        <v>0</v>
      </c>
      <c r="D113" s="341"/>
      <c r="E113" s="341"/>
      <c r="F113" s="341"/>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E7 E9 E11 E13 E15">
    <cfRule type="cellIs" dxfId="161" priority="46" operator="equal">
      <formula>0</formula>
    </cfRule>
  </conditionalFormatting>
  <conditionalFormatting sqref="E8 E10 E12 E14 E16">
    <cfRule type="cellIs" dxfId="160" priority="45" operator="equal">
      <formula>0</formula>
    </cfRule>
  </conditionalFormatting>
  <conditionalFormatting sqref="F7:F8">
    <cfRule type="cellIs" dxfId="159" priority="43" operator="equal">
      <formula>0</formula>
    </cfRule>
    <cfRule type="cellIs" dxfId="158" priority="44" operator="equal">
      <formula>"０+$J$12"</formula>
    </cfRule>
  </conditionalFormatting>
  <conditionalFormatting sqref="D17:E17 D19:E19 D21:E21 D23:E23 D25:E25">
    <cfRule type="cellIs" dxfId="157" priority="42" operator="equal">
      <formula>0</formula>
    </cfRule>
  </conditionalFormatting>
  <conditionalFormatting sqref="D18:E18 D20:E20 D22:E22 D24:E24 D26:E26">
    <cfRule type="cellIs" dxfId="156" priority="41" operator="equal">
      <formula>0</formula>
    </cfRule>
  </conditionalFormatting>
  <conditionalFormatting sqref="F9:F26">
    <cfRule type="cellIs" dxfId="155" priority="39" operator="equal">
      <formula>0</formula>
    </cfRule>
    <cfRule type="cellIs" dxfId="154" priority="40" operator="equal">
      <formula>"０+$J$12"</formula>
    </cfRule>
  </conditionalFormatting>
  <conditionalFormatting sqref="D45:E45">
    <cfRule type="cellIs" dxfId="153" priority="38" operator="equal">
      <formula>0</formula>
    </cfRule>
  </conditionalFormatting>
  <conditionalFormatting sqref="D46:E46">
    <cfRule type="cellIs" dxfId="152" priority="37" operator="equal">
      <formula>0</formula>
    </cfRule>
  </conditionalFormatting>
  <conditionalFormatting sqref="F45:F46">
    <cfRule type="cellIs" dxfId="151" priority="35" operator="equal">
      <formula>0</formula>
    </cfRule>
    <cfRule type="cellIs" dxfId="150" priority="36" operator="equal">
      <formula>"０+$J$12"</formula>
    </cfRule>
  </conditionalFormatting>
  <conditionalFormatting sqref="D47:E47 D49:E49 D51:E51 D53:E53 D55:E55 D57:E57 D59:E59 D61:E61 D63:E63">
    <cfRule type="cellIs" dxfId="149" priority="34" operator="equal">
      <formula>0</formula>
    </cfRule>
  </conditionalFormatting>
  <conditionalFormatting sqref="D48:E48 D50:E50 D52:E52 D54:E54 D56:E56 D58:E58 D60:E60 D62:E62 D64:E64">
    <cfRule type="cellIs" dxfId="148" priority="33" operator="equal">
      <formula>0</formula>
    </cfRule>
  </conditionalFormatting>
  <conditionalFormatting sqref="F47:F64">
    <cfRule type="cellIs" dxfId="147" priority="31" operator="equal">
      <formula>0</formula>
    </cfRule>
    <cfRule type="cellIs" dxfId="146" priority="32" operator="equal">
      <formula>"０+$J$12"</formula>
    </cfRule>
  </conditionalFormatting>
  <conditionalFormatting sqref="D83:E83">
    <cfRule type="cellIs" dxfId="145" priority="30" operator="equal">
      <formula>0</formula>
    </cfRule>
  </conditionalFormatting>
  <conditionalFormatting sqref="D84:E84">
    <cfRule type="cellIs" dxfId="144" priority="29" operator="equal">
      <formula>0</formula>
    </cfRule>
  </conditionalFormatting>
  <conditionalFormatting sqref="F83:F84">
    <cfRule type="cellIs" dxfId="143" priority="27" operator="equal">
      <formula>0</formula>
    </cfRule>
    <cfRule type="cellIs" dxfId="142" priority="28" operator="equal">
      <formula>"０+$J$12"</formula>
    </cfRule>
  </conditionalFormatting>
  <conditionalFormatting sqref="D85:E85 D87:E87 D89:E89 D91:E91 D93:E93 D95:E95 D97:E97 D99:E99 D101:E101">
    <cfRule type="cellIs" dxfId="141" priority="26" operator="equal">
      <formula>0</formula>
    </cfRule>
  </conditionalFormatting>
  <conditionalFormatting sqref="D86:E86 D88:E88 D90:E90 D92:E92 D94:E94 D96:E96 D98:E98 D100:E100 D102:E102">
    <cfRule type="cellIs" dxfId="140" priority="25" operator="equal">
      <formula>0</formula>
    </cfRule>
  </conditionalFormatting>
  <conditionalFormatting sqref="F85:F102">
    <cfRule type="cellIs" dxfId="139" priority="23" operator="equal">
      <formula>0</formula>
    </cfRule>
    <cfRule type="cellIs" dxfId="138" priority="24" operator="equal">
      <formula>"０+$J$12"</formula>
    </cfRule>
  </conditionalFormatting>
  <conditionalFormatting sqref="B83">
    <cfRule type="cellIs" dxfId="137" priority="22" operator="equal">
      <formula>0</formula>
    </cfRule>
  </conditionalFormatting>
  <conditionalFormatting sqref="B84">
    <cfRule type="cellIs" dxfId="136" priority="21" operator="equal">
      <formula>0</formula>
    </cfRule>
  </conditionalFormatting>
  <conditionalFormatting sqref="B85 B87 B89 B91 B93 B95 B97 B99 B101">
    <cfRule type="cellIs" dxfId="135" priority="20" operator="equal">
      <formula>0</formula>
    </cfRule>
  </conditionalFormatting>
  <conditionalFormatting sqref="B86 B88 B90 B92 B94 B96 B98 B100 B102">
    <cfRule type="cellIs" dxfId="134" priority="19" operator="equal">
      <formula>0</formula>
    </cfRule>
  </conditionalFormatting>
  <conditionalFormatting sqref="B45">
    <cfRule type="cellIs" dxfId="133" priority="18" operator="equal">
      <formula>0</formula>
    </cfRule>
  </conditionalFormatting>
  <conditionalFormatting sqref="B46">
    <cfRule type="cellIs" dxfId="132" priority="17" operator="equal">
      <formula>0</formula>
    </cfRule>
  </conditionalFormatting>
  <conditionalFormatting sqref="B47 B49 B51 B53 B55 B57 B59 B61 B63">
    <cfRule type="cellIs" dxfId="131" priority="16" operator="equal">
      <formula>0</formula>
    </cfRule>
  </conditionalFormatting>
  <conditionalFormatting sqref="B48 B50 B52 B54 B56 B58 B60 B62 B64">
    <cfRule type="cellIs" dxfId="130" priority="15" operator="equal">
      <formula>0</formula>
    </cfRule>
  </conditionalFormatting>
  <conditionalFormatting sqref="B7">
    <cfRule type="cellIs" dxfId="129" priority="10" operator="equal">
      <formula>0</formula>
    </cfRule>
  </conditionalFormatting>
  <conditionalFormatting sqref="B8">
    <cfRule type="cellIs" dxfId="128" priority="9" operator="equal">
      <formula>0</formula>
    </cfRule>
  </conditionalFormatting>
  <conditionalFormatting sqref="B11 B13 B15 B17 B19 B21 B23 B25">
    <cfRule type="cellIs" dxfId="127" priority="12" operator="equal">
      <formula>0</formula>
    </cfRule>
  </conditionalFormatting>
  <conditionalFormatting sqref="B12 B14 B16 B18 B20 B22 B24 B26">
    <cfRule type="cellIs" dxfId="126" priority="11" operator="equal">
      <formula>0</formula>
    </cfRule>
  </conditionalFormatting>
  <conditionalFormatting sqref="B10">
    <cfRule type="cellIs" dxfId="125" priority="7" operator="equal">
      <formula>0</formula>
    </cfRule>
  </conditionalFormatting>
  <conditionalFormatting sqref="B9">
    <cfRule type="cellIs" dxfId="124" priority="8" operator="equal">
      <formula>0</formula>
    </cfRule>
  </conditionalFormatting>
  <conditionalFormatting sqref="D10">
    <cfRule type="cellIs" dxfId="123" priority="1" operator="equal">
      <formula>0</formula>
    </cfRule>
  </conditionalFormatting>
  <conditionalFormatting sqref="D7">
    <cfRule type="cellIs" dxfId="122" priority="4" operator="equal">
      <formula>0</formula>
    </cfRule>
  </conditionalFormatting>
  <conditionalFormatting sqref="D8">
    <cfRule type="cellIs" dxfId="121" priority="3" operator="equal">
      <formula>0</formula>
    </cfRule>
  </conditionalFormatting>
  <conditionalFormatting sqref="D11 D13 D15">
    <cfRule type="cellIs" dxfId="120" priority="6" operator="equal">
      <formula>0</formula>
    </cfRule>
  </conditionalFormatting>
  <conditionalFormatting sqref="D12 D14 D16">
    <cfRule type="cellIs" dxfId="119" priority="5" operator="equal">
      <formula>0</formula>
    </cfRule>
  </conditionalFormatting>
  <conditionalFormatting sqref="D9">
    <cfRule type="cellIs" dxfId="118" priority="2"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L116"/>
  <sheetViews>
    <sheetView showZeros="0" view="pageBreakPreview" topLeftCell="A105" zoomScaleNormal="100" zoomScaleSheetLayoutView="100" workbookViewId="0">
      <selection activeCell="A105" sqref="A105"/>
    </sheetView>
  </sheetViews>
  <sheetFormatPr defaultColWidth="9" defaultRowHeight="13.5" x14ac:dyDescent="0.15"/>
  <cols>
    <col min="1" max="1" width="22.625" style="3" customWidth="1"/>
    <col min="2" max="2" width="7.5" style="9" customWidth="1"/>
    <col min="3" max="3" width="10.625" style="132" customWidth="1"/>
    <col min="4" max="4" width="5.5" style="3" customWidth="1"/>
    <col min="5" max="5" width="17.75" style="7" customWidth="1"/>
    <col min="6" max="6" width="7.625" style="26" customWidth="1"/>
    <col min="7" max="7" width="11.125" style="8" customWidth="1"/>
    <col min="8" max="8" width="6.375" style="26" customWidth="1"/>
    <col min="9" max="9" width="5.125" style="26" customWidth="1"/>
    <col min="10" max="10" width="20.25" style="3" customWidth="1"/>
    <col min="11" max="11" width="6" style="9" customWidth="1"/>
    <col min="12" max="12" width="24.5" style="3" customWidth="1"/>
    <col min="13" max="16384" width="9" style="3"/>
  </cols>
  <sheetData>
    <row r="1" spans="1:12" ht="24" customHeight="1" x14ac:dyDescent="0.15">
      <c r="I1" s="51"/>
      <c r="L1" s="51"/>
    </row>
    <row r="2" spans="1:12" s="4" customFormat="1" ht="26.25" customHeight="1" x14ac:dyDescent="0.15">
      <c r="A2" s="286" t="s">
        <v>37</v>
      </c>
      <c r="B2" s="286"/>
      <c r="C2" s="286"/>
      <c r="D2" s="286"/>
      <c r="E2" s="286"/>
      <c r="F2" s="286"/>
      <c r="G2" s="286"/>
      <c r="H2" s="286"/>
      <c r="I2" s="286"/>
      <c r="J2" s="286"/>
      <c r="K2" s="286"/>
      <c r="L2" s="286"/>
    </row>
    <row r="3" spans="1:12" s="4" customFormat="1" ht="26.25" customHeight="1" x14ac:dyDescent="0.15">
      <c r="A3" s="225"/>
      <c r="B3" s="225"/>
      <c r="C3" s="233"/>
      <c r="D3" s="225"/>
      <c r="E3" s="225"/>
      <c r="F3" s="225"/>
      <c r="G3" s="225"/>
      <c r="H3" s="225"/>
      <c r="I3" s="225"/>
      <c r="J3" s="225"/>
      <c r="K3" s="225"/>
      <c r="L3" s="225"/>
    </row>
    <row r="4" spans="1:12" s="4" customFormat="1" ht="24.75" customHeight="1" x14ac:dyDescent="0.15">
      <c r="A4" s="285" t="s">
        <v>48</v>
      </c>
      <c r="B4" s="285"/>
      <c r="C4" s="234" t="str">
        <f>基本データ入力シート!$B$2</f>
        <v>令和４年度第７４回滋賀県総合バドミントン選手権ジュニアの部</v>
      </c>
      <c r="D4" s="226"/>
      <c r="E4" s="226"/>
      <c r="F4" s="226"/>
      <c r="G4" s="227"/>
      <c r="H4" s="227"/>
      <c r="I4" s="227"/>
      <c r="J4" s="227"/>
      <c r="K4" s="228"/>
      <c r="L4" s="228"/>
    </row>
    <row r="5" spans="1:12" s="4" customFormat="1" ht="24.75" customHeight="1" x14ac:dyDescent="0.15">
      <c r="A5" s="129"/>
      <c r="B5" s="129"/>
      <c r="C5" s="235"/>
      <c r="D5" s="75"/>
      <c r="E5" s="75"/>
      <c r="F5" s="75"/>
      <c r="G5" s="76"/>
      <c r="H5" s="76"/>
      <c r="I5" s="76"/>
      <c r="J5" s="76"/>
      <c r="K5" s="74"/>
      <c r="L5" s="74"/>
    </row>
    <row r="6" spans="1:12" ht="21" customHeight="1" x14ac:dyDescent="0.15">
      <c r="A6" s="4"/>
      <c r="B6" s="25"/>
      <c r="C6" s="235"/>
      <c r="D6" s="75"/>
      <c r="E6" s="75"/>
      <c r="F6" s="75"/>
      <c r="H6" s="294" t="s">
        <v>137</v>
      </c>
      <c r="I6" s="294"/>
      <c r="J6" s="293">
        <f>基本データ入力シート!$B$16</f>
        <v>0</v>
      </c>
      <c r="K6" s="293"/>
      <c r="L6" s="293"/>
    </row>
    <row r="7" spans="1:12" ht="21" customHeight="1" thickBot="1" x14ac:dyDescent="0.2">
      <c r="E7" s="5"/>
      <c r="F7" s="28"/>
      <c r="H7" s="295" t="s">
        <v>16</v>
      </c>
      <c r="I7" s="295"/>
      <c r="J7" s="272">
        <f>基本データ入力シート!$B$20</f>
        <v>0</v>
      </c>
      <c r="K7" s="272"/>
      <c r="L7" s="272"/>
    </row>
    <row r="8" spans="1:12" ht="21" customHeight="1" x14ac:dyDescent="0.15">
      <c r="A8" s="287" t="s">
        <v>17</v>
      </c>
      <c r="B8" s="262">
        <f>基本データ入力シート!$B$17</f>
        <v>0</v>
      </c>
      <c r="C8" s="263"/>
      <c r="D8" s="263"/>
      <c r="E8" s="264"/>
      <c r="F8" s="28"/>
      <c r="H8" s="295" t="s">
        <v>15</v>
      </c>
      <c r="I8" s="295"/>
      <c r="J8" s="272">
        <f>基本データ入力シート!$B$26</f>
        <v>0</v>
      </c>
      <c r="K8" s="272"/>
      <c r="L8" s="272"/>
    </row>
    <row r="9" spans="1:12" ht="21" customHeight="1" thickBot="1" x14ac:dyDescent="0.2">
      <c r="A9" s="288"/>
      <c r="B9" s="265"/>
      <c r="C9" s="266"/>
      <c r="D9" s="266"/>
      <c r="E9" s="267"/>
      <c r="G9" s="3"/>
      <c r="H9" s="295" t="s">
        <v>133</v>
      </c>
      <c r="I9" s="295"/>
      <c r="J9" s="272">
        <f>基本データ入力シート!$B$27</f>
        <v>0</v>
      </c>
      <c r="K9" s="272"/>
      <c r="L9" s="272"/>
    </row>
    <row r="10" spans="1:12" ht="21" customHeight="1" x14ac:dyDescent="0.15"/>
    <row r="11" spans="1:12" ht="21" customHeight="1" x14ac:dyDescent="0.15">
      <c r="A11" s="260" t="s">
        <v>1</v>
      </c>
      <c r="B11" s="289"/>
      <c r="C11" s="260" t="s">
        <v>2</v>
      </c>
      <c r="D11" s="289"/>
      <c r="E11" s="290" t="s">
        <v>3</v>
      </c>
      <c r="F11" s="291"/>
      <c r="G11" s="291"/>
      <c r="H11" s="291"/>
      <c r="I11" s="291"/>
      <c r="J11" s="291"/>
      <c r="K11" s="292"/>
      <c r="L11" s="38" t="s">
        <v>38</v>
      </c>
    </row>
    <row r="12" spans="1:12" ht="18.75" hidden="1" customHeight="1" x14ac:dyDescent="0.15">
      <c r="A12" s="29" t="s">
        <v>18</v>
      </c>
      <c r="B12" s="30" t="s">
        <v>4</v>
      </c>
      <c r="C12" s="236"/>
      <c r="D12" s="15" t="s">
        <v>5</v>
      </c>
      <c r="E12" s="32">
        <v>2000</v>
      </c>
      <c r="F12" s="17" t="s">
        <v>11</v>
      </c>
      <c r="G12" s="16">
        <f t="shared" ref="G12:G38" si="0">C12</f>
        <v>0</v>
      </c>
      <c r="H12" s="17" t="s">
        <v>5</v>
      </c>
      <c r="I12" s="17" t="s">
        <v>12</v>
      </c>
      <c r="J12" s="34">
        <f t="shared" ref="J12:J38" si="1">E12*G12</f>
        <v>0</v>
      </c>
      <c r="K12" s="15" t="s">
        <v>6</v>
      </c>
      <c r="L12" s="18"/>
    </row>
    <row r="13" spans="1:12" ht="18.75" hidden="1" customHeight="1" x14ac:dyDescent="0.15">
      <c r="A13" s="29" t="s">
        <v>19</v>
      </c>
      <c r="B13" s="30" t="s">
        <v>4</v>
      </c>
      <c r="C13" s="236"/>
      <c r="D13" s="15" t="s">
        <v>5</v>
      </c>
      <c r="E13" s="32">
        <v>2000</v>
      </c>
      <c r="F13" s="16" t="s">
        <v>11</v>
      </c>
      <c r="G13" s="16">
        <f t="shared" si="0"/>
        <v>0</v>
      </c>
      <c r="H13" s="16" t="s">
        <v>5</v>
      </c>
      <c r="I13" s="16" t="s">
        <v>9</v>
      </c>
      <c r="J13" s="35">
        <f t="shared" si="1"/>
        <v>0</v>
      </c>
      <c r="K13" s="15" t="s">
        <v>6</v>
      </c>
      <c r="L13" s="18"/>
    </row>
    <row r="14" spans="1:12" ht="18.75" customHeight="1" x14ac:dyDescent="0.15">
      <c r="A14" s="29" t="s">
        <v>187</v>
      </c>
      <c r="B14" s="30" t="s">
        <v>4</v>
      </c>
      <c r="C14" s="39">
        <f>男子ＳＡ!$F$36</f>
        <v>0</v>
      </c>
      <c r="D14" s="15" t="s">
        <v>5</v>
      </c>
      <c r="E14" s="221" t="str">
        <f>基本データ入力シート!$G$21</f>
        <v>1,000</v>
      </c>
      <c r="F14" s="16" t="s">
        <v>8</v>
      </c>
      <c r="G14" s="16">
        <f t="shared" si="0"/>
        <v>0</v>
      </c>
      <c r="H14" s="16" t="s">
        <v>5</v>
      </c>
      <c r="I14" s="16" t="s">
        <v>12</v>
      </c>
      <c r="J14" s="35">
        <f>E14*G14</f>
        <v>0</v>
      </c>
      <c r="K14" s="15" t="s">
        <v>6</v>
      </c>
      <c r="L14" s="19"/>
    </row>
    <row r="15" spans="1:12" ht="18.75" customHeight="1" x14ac:dyDescent="0.15">
      <c r="A15" s="29" t="s">
        <v>188</v>
      </c>
      <c r="B15" s="31" t="s">
        <v>4</v>
      </c>
      <c r="C15" s="39">
        <f>男子ＳＢ!$F$36</f>
        <v>0</v>
      </c>
      <c r="D15" s="15" t="s">
        <v>5</v>
      </c>
      <c r="E15" s="221" t="str">
        <f>基本データ入力シート!$G$21</f>
        <v>1,000</v>
      </c>
      <c r="F15" s="16" t="s">
        <v>11</v>
      </c>
      <c r="G15" s="16">
        <f t="shared" si="0"/>
        <v>0</v>
      </c>
      <c r="H15" s="16" t="s">
        <v>5</v>
      </c>
      <c r="I15" s="16" t="s">
        <v>12</v>
      </c>
      <c r="J15" s="35">
        <f>E15*G15</f>
        <v>0</v>
      </c>
      <c r="K15" s="15" t="s">
        <v>6</v>
      </c>
      <c r="L15" s="19"/>
    </row>
    <row r="16" spans="1:12" ht="18.75" customHeight="1" x14ac:dyDescent="0.15">
      <c r="A16" s="29" t="s">
        <v>189</v>
      </c>
      <c r="B16" s="31" t="s">
        <v>4</v>
      </c>
      <c r="C16" s="39">
        <f>男子ＳＣ!$F$36</f>
        <v>0</v>
      </c>
      <c r="D16" s="15" t="s">
        <v>5</v>
      </c>
      <c r="E16" s="221" t="str">
        <f>基本データ入力シート!$G$21</f>
        <v>1,000</v>
      </c>
      <c r="F16" s="16" t="s">
        <v>8</v>
      </c>
      <c r="G16" s="16">
        <f t="shared" si="0"/>
        <v>0</v>
      </c>
      <c r="H16" s="16" t="s">
        <v>5</v>
      </c>
      <c r="I16" s="16" t="s">
        <v>9</v>
      </c>
      <c r="J16" s="35">
        <f>E16*G16</f>
        <v>0</v>
      </c>
      <c r="K16" s="15" t="s">
        <v>6</v>
      </c>
      <c r="L16" s="19"/>
    </row>
    <row r="17" spans="1:12" ht="18.75" customHeight="1" x14ac:dyDescent="0.15">
      <c r="A17" s="214" t="s">
        <v>190</v>
      </c>
      <c r="B17" s="215" t="s">
        <v>4</v>
      </c>
      <c r="C17" s="216">
        <f>男子ＳＤ!$F$36</f>
        <v>0</v>
      </c>
      <c r="D17" s="217" t="s">
        <v>5</v>
      </c>
      <c r="E17" s="222" t="str">
        <f>基本データ入力シート!$G$21</f>
        <v>1,000</v>
      </c>
      <c r="F17" s="93" t="s">
        <v>11</v>
      </c>
      <c r="G17" s="93">
        <f t="shared" si="0"/>
        <v>0</v>
      </c>
      <c r="H17" s="93" t="s">
        <v>5</v>
      </c>
      <c r="I17" s="93" t="s">
        <v>12</v>
      </c>
      <c r="J17" s="219">
        <f>E17*G17</f>
        <v>0</v>
      </c>
      <c r="K17" s="217" t="s">
        <v>6</v>
      </c>
      <c r="L17" s="220"/>
    </row>
    <row r="18" spans="1:12" ht="18.75" hidden="1" customHeight="1" x14ac:dyDescent="0.15">
      <c r="A18" s="29" t="s">
        <v>20</v>
      </c>
      <c r="B18" s="31" t="s">
        <v>4</v>
      </c>
      <c r="C18" s="39"/>
      <c r="D18" s="15" t="s">
        <v>5</v>
      </c>
      <c r="E18" s="223">
        <v>1000</v>
      </c>
      <c r="F18" s="16" t="s">
        <v>8</v>
      </c>
      <c r="G18" s="16">
        <f t="shared" si="0"/>
        <v>0</v>
      </c>
      <c r="H18" s="16" t="s">
        <v>5</v>
      </c>
      <c r="I18" s="16" t="s">
        <v>9</v>
      </c>
      <c r="J18" s="35">
        <f t="shared" si="1"/>
        <v>0</v>
      </c>
      <c r="K18" s="15" t="s">
        <v>6</v>
      </c>
      <c r="L18" s="19"/>
    </row>
    <row r="19" spans="1:12" ht="18.75" hidden="1" customHeight="1" x14ac:dyDescent="0.15">
      <c r="A19" s="29" t="s">
        <v>21</v>
      </c>
      <c r="B19" s="31" t="s">
        <v>4</v>
      </c>
      <c r="C19" s="39"/>
      <c r="D19" s="15" t="s">
        <v>5</v>
      </c>
      <c r="E19" s="223">
        <v>1000</v>
      </c>
      <c r="F19" s="16" t="s">
        <v>8</v>
      </c>
      <c r="G19" s="16">
        <f t="shared" si="0"/>
        <v>0</v>
      </c>
      <c r="H19" s="16" t="s">
        <v>5</v>
      </c>
      <c r="I19" s="16" t="s">
        <v>9</v>
      </c>
      <c r="J19" s="35">
        <f t="shared" si="1"/>
        <v>0</v>
      </c>
      <c r="K19" s="15" t="s">
        <v>6</v>
      </c>
      <c r="L19" s="19"/>
    </row>
    <row r="20" spans="1:12" ht="18.75" hidden="1" customHeight="1" x14ac:dyDescent="0.15">
      <c r="A20" s="29" t="s">
        <v>22</v>
      </c>
      <c r="B20" s="31" t="s">
        <v>4</v>
      </c>
      <c r="C20" s="39"/>
      <c r="D20" s="15" t="s">
        <v>5</v>
      </c>
      <c r="E20" s="223">
        <v>1000</v>
      </c>
      <c r="F20" s="16" t="s">
        <v>8</v>
      </c>
      <c r="G20" s="16">
        <f t="shared" si="0"/>
        <v>0</v>
      </c>
      <c r="H20" s="16" t="s">
        <v>5</v>
      </c>
      <c r="I20" s="16" t="s">
        <v>9</v>
      </c>
      <c r="J20" s="35">
        <f t="shared" si="1"/>
        <v>0</v>
      </c>
      <c r="K20" s="15" t="s">
        <v>6</v>
      </c>
      <c r="L20" s="19"/>
    </row>
    <row r="21" spans="1:12" ht="18.75" hidden="1" customHeight="1" x14ac:dyDescent="0.15">
      <c r="A21" s="29" t="s">
        <v>23</v>
      </c>
      <c r="B21" s="31" t="s">
        <v>4</v>
      </c>
      <c r="C21" s="39"/>
      <c r="D21" s="15" t="s">
        <v>5</v>
      </c>
      <c r="E21" s="223">
        <v>1000</v>
      </c>
      <c r="F21" s="16" t="s">
        <v>11</v>
      </c>
      <c r="G21" s="16">
        <f t="shared" si="0"/>
        <v>0</v>
      </c>
      <c r="H21" s="16" t="s">
        <v>5</v>
      </c>
      <c r="I21" s="16" t="s">
        <v>12</v>
      </c>
      <c r="J21" s="35">
        <f t="shared" si="1"/>
        <v>0</v>
      </c>
      <c r="K21" s="15" t="s">
        <v>6</v>
      </c>
      <c r="L21" s="19"/>
    </row>
    <row r="22" spans="1:12" ht="18.75" hidden="1" customHeight="1" x14ac:dyDescent="0.15">
      <c r="A22" s="29" t="s">
        <v>24</v>
      </c>
      <c r="B22" s="31" t="s">
        <v>4</v>
      </c>
      <c r="C22" s="39"/>
      <c r="D22" s="15" t="s">
        <v>5</v>
      </c>
      <c r="E22" s="223">
        <v>1000</v>
      </c>
      <c r="F22" s="16" t="s">
        <v>8</v>
      </c>
      <c r="G22" s="16">
        <f t="shared" si="0"/>
        <v>0</v>
      </c>
      <c r="H22" s="16" t="s">
        <v>5</v>
      </c>
      <c r="I22" s="16" t="s">
        <v>9</v>
      </c>
      <c r="J22" s="35">
        <f t="shared" si="1"/>
        <v>0</v>
      </c>
      <c r="K22" s="15" t="s">
        <v>6</v>
      </c>
      <c r="L22" s="19"/>
    </row>
    <row r="23" spans="1:12" ht="18.75" hidden="1" customHeight="1" x14ac:dyDescent="0.15">
      <c r="A23" s="29" t="s">
        <v>25</v>
      </c>
      <c r="B23" s="31" t="s">
        <v>4</v>
      </c>
      <c r="C23" s="39"/>
      <c r="D23" s="15" t="s">
        <v>5</v>
      </c>
      <c r="E23" s="223">
        <v>1000</v>
      </c>
      <c r="F23" s="16" t="s">
        <v>8</v>
      </c>
      <c r="G23" s="16">
        <f t="shared" si="0"/>
        <v>0</v>
      </c>
      <c r="H23" s="16" t="s">
        <v>5</v>
      </c>
      <c r="I23" s="16" t="s">
        <v>9</v>
      </c>
      <c r="J23" s="35">
        <f t="shared" si="1"/>
        <v>0</v>
      </c>
      <c r="K23" s="15" t="s">
        <v>6</v>
      </c>
      <c r="L23" s="19"/>
    </row>
    <row r="24" spans="1:12" ht="18.75" hidden="1" customHeight="1" x14ac:dyDescent="0.15">
      <c r="A24" s="29" t="s">
        <v>26</v>
      </c>
      <c r="B24" s="31" t="s">
        <v>4</v>
      </c>
      <c r="C24" s="39"/>
      <c r="D24" s="15" t="s">
        <v>5</v>
      </c>
      <c r="E24" s="223">
        <v>1000</v>
      </c>
      <c r="F24" s="16" t="s">
        <v>8</v>
      </c>
      <c r="G24" s="16">
        <f t="shared" si="0"/>
        <v>0</v>
      </c>
      <c r="H24" s="16" t="s">
        <v>5</v>
      </c>
      <c r="I24" s="16" t="s">
        <v>9</v>
      </c>
      <c r="J24" s="35">
        <f t="shared" si="1"/>
        <v>0</v>
      </c>
      <c r="K24" s="15" t="s">
        <v>6</v>
      </c>
      <c r="L24" s="19"/>
    </row>
    <row r="25" spans="1:12" ht="18.75" hidden="1" customHeight="1" x14ac:dyDescent="0.15">
      <c r="A25" s="29" t="s">
        <v>27</v>
      </c>
      <c r="B25" s="31" t="s">
        <v>4</v>
      </c>
      <c r="C25" s="39"/>
      <c r="D25" s="15" t="s">
        <v>5</v>
      </c>
      <c r="E25" s="223">
        <v>2000</v>
      </c>
      <c r="F25" s="16" t="s">
        <v>11</v>
      </c>
      <c r="G25" s="16">
        <f t="shared" si="0"/>
        <v>0</v>
      </c>
      <c r="H25" s="16" t="s">
        <v>5</v>
      </c>
      <c r="I25" s="16" t="s">
        <v>12</v>
      </c>
      <c r="J25" s="35">
        <f t="shared" si="1"/>
        <v>0</v>
      </c>
      <c r="K25" s="15" t="s">
        <v>6</v>
      </c>
      <c r="L25" s="19"/>
    </row>
    <row r="26" spans="1:12" ht="18.75" hidden="1" customHeight="1" x14ac:dyDescent="0.15">
      <c r="A26" s="29" t="s">
        <v>28</v>
      </c>
      <c r="B26" s="31" t="s">
        <v>4</v>
      </c>
      <c r="C26" s="39"/>
      <c r="D26" s="15" t="s">
        <v>5</v>
      </c>
      <c r="E26" s="223">
        <v>2000</v>
      </c>
      <c r="F26" s="16" t="s">
        <v>8</v>
      </c>
      <c r="G26" s="16">
        <f t="shared" si="0"/>
        <v>0</v>
      </c>
      <c r="H26" s="16" t="s">
        <v>5</v>
      </c>
      <c r="I26" s="16" t="s">
        <v>9</v>
      </c>
      <c r="J26" s="35">
        <f t="shared" si="1"/>
        <v>0</v>
      </c>
      <c r="K26" s="15" t="s">
        <v>6</v>
      </c>
      <c r="L26" s="19"/>
    </row>
    <row r="27" spans="1:12" ht="18.75" customHeight="1" x14ac:dyDescent="0.15">
      <c r="A27" s="29"/>
      <c r="B27" s="31"/>
      <c r="C27" s="39"/>
      <c r="D27" s="15"/>
      <c r="E27" s="223"/>
      <c r="F27" s="16"/>
      <c r="G27" s="16"/>
      <c r="H27" s="16"/>
      <c r="I27" s="16"/>
      <c r="J27" s="35"/>
      <c r="K27" s="15"/>
      <c r="L27" s="19"/>
    </row>
    <row r="28" spans="1:12" ht="18.75" customHeight="1" x14ac:dyDescent="0.15">
      <c r="A28" s="29" t="s">
        <v>192</v>
      </c>
      <c r="B28" s="31" t="s">
        <v>4</v>
      </c>
      <c r="C28" s="39">
        <f>女子ＳＡ!$F$36</f>
        <v>0</v>
      </c>
      <c r="D28" s="15" t="s">
        <v>5</v>
      </c>
      <c r="E28" s="221" t="str">
        <f>基本データ入力シート!$G$21</f>
        <v>1,000</v>
      </c>
      <c r="F28" s="16" t="s">
        <v>11</v>
      </c>
      <c r="G28" s="16">
        <f t="shared" si="0"/>
        <v>0</v>
      </c>
      <c r="H28" s="16" t="s">
        <v>5</v>
      </c>
      <c r="I28" s="16" t="s">
        <v>12</v>
      </c>
      <c r="J28" s="35">
        <f>E28*G28</f>
        <v>0</v>
      </c>
      <c r="K28" s="15" t="s">
        <v>6</v>
      </c>
      <c r="L28" s="19"/>
    </row>
    <row r="29" spans="1:12" ht="18.75" customHeight="1" x14ac:dyDescent="0.15">
      <c r="A29" s="29" t="s">
        <v>194</v>
      </c>
      <c r="B29" s="31" t="s">
        <v>4</v>
      </c>
      <c r="C29" s="39">
        <f>女子ＳＢ!$F$36</f>
        <v>0</v>
      </c>
      <c r="D29" s="15" t="s">
        <v>5</v>
      </c>
      <c r="E29" s="221" t="str">
        <f>基本データ入力シート!$G$21</f>
        <v>1,000</v>
      </c>
      <c r="F29" s="16" t="s">
        <v>11</v>
      </c>
      <c r="G29" s="16">
        <f t="shared" si="0"/>
        <v>0</v>
      </c>
      <c r="H29" s="16" t="s">
        <v>5</v>
      </c>
      <c r="I29" s="16" t="s">
        <v>12</v>
      </c>
      <c r="J29" s="35">
        <f>E29*G29</f>
        <v>0</v>
      </c>
      <c r="K29" s="15" t="s">
        <v>6</v>
      </c>
      <c r="L29" s="19"/>
    </row>
    <row r="30" spans="1:12" ht="18.75" customHeight="1" x14ac:dyDescent="0.15">
      <c r="A30" s="29" t="s">
        <v>198</v>
      </c>
      <c r="B30" s="31" t="s">
        <v>4</v>
      </c>
      <c r="C30" s="39">
        <f>女子ＳＣ!$F$36</f>
        <v>0</v>
      </c>
      <c r="D30" s="15" t="s">
        <v>5</v>
      </c>
      <c r="E30" s="221" t="str">
        <f>基本データ入力シート!$G$21</f>
        <v>1,000</v>
      </c>
      <c r="F30" s="16" t="s">
        <v>8</v>
      </c>
      <c r="G30" s="16">
        <f t="shared" si="0"/>
        <v>0</v>
      </c>
      <c r="H30" s="16" t="s">
        <v>5</v>
      </c>
      <c r="I30" s="16" t="s">
        <v>9</v>
      </c>
      <c r="J30" s="35">
        <f>E30*G30</f>
        <v>0</v>
      </c>
      <c r="K30" s="15" t="s">
        <v>6</v>
      </c>
      <c r="L30" s="19"/>
    </row>
    <row r="31" spans="1:12" ht="18.75" customHeight="1" x14ac:dyDescent="0.15">
      <c r="A31" s="214" t="s">
        <v>196</v>
      </c>
      <c r="B31" s="215" t="s">
        <v>4</v>
      </c>
      <c r="C31" s="216">
        <f>女子ＳＤ!$F$36</f>
        <v>0</v>
      </c>
      <c r="D31" s="217" t="s">
        <v>5</v>
      </c>
      <c r="E31" s="222" t="str">
        <f>基本データ入力シート!$G$21</f>
        <v>1,000</v>
      </c>
      <c r="F31" s="93" t="s">
        <v>8</v>
      </c>
      <c r="G31" s="93">
        <f t="shared" si="0"/>
        <v>0</v>
      </c>
      <c r="H31" s="93" t="s">
        <v>5</v>
      </c>
      <c r="I31" s="93" t="s">
        <v>9</v>
      </c>
      <c r="J31" s="219">
        <f>E31*G31</f>
        <v>0</v>
      </c>
      <c r="K31" s="217" t="s">
        <v>6</v>
      </c>
      <c r="L31" s="220"/>
    </row>
    <row r="32" spans="1:12" ht="18.75" hidden="1" customHeight="1" x14ac:dyDescent="0.15">
      <c r="A32" s="29" t="s">
        <v>20</v>
      </c>
      <c r="B32" s="31" t="s">
        <v>4</v>
      </c>
      <c r="C32" s="39"/>
      <c r="D32" s="15" t="s">
        <v>5</v>
      </c>
      <c r="E32" s="223">
        <v>900</v>
      </c>
      <c r="F32" s="16" t="s">
        <v>8</v>
      </c>
      <c r="G32" s="16">
        <f t="shared" si="0"/>
        <v>0</v>
      </c>
      <c r="H32" s="16" t="s">
        <v>5</v>
      </c>
      <c r="I32" s="16" t="s">
        <v>9</v>
      </c>
      <c r="J32" s="35">
        <f t="shared" si="1"/>
        <v>0</v>
      </c>
      <c r="K32" s="15" t="s">
        <v>6</v>
      </c>
      <c r="L32" s="19"/>
    </row>
    <row r="33" spans="1:12" ht="18.75" hidden="1" customHeight="1" x14ac:dyDescent="0.15">
      <c r="A33" s="29" t="s">
        <v>21</v>
      </c>
      <c r="B33" s="31" t="s">
        <v>4</v>
      </c>
      <c r="C33" s="39"/>
      <c r="D33" s="15" t="s">
        <v>5</v>
      </c>
      <c r="E33" s="223">
        <v>1000</v>
      </c>
      <c r="F33" s="16" t="s">
        <v>8</v>
      </c>
      <c r="G33" s="16">
        <f t="shared" si="0"/>
        <v>0</v>
      </c>
      <c r="H33" s="16" t="s">
        <v>5</v>
      </c>
      <c r="I33" s="16" t="s">
        <v>9</v>
      </c>
      <c r="J33" s="35">
        <f t="shared" si="1"/>
        <v>0</v>
      </c>
      <c r="K33" s="15" t="s">
        <v>6</v>
      </c>
      <c r="L33" s="19"/>
    </row>
    <row r="34" spans="1:12" ht="18.75" hidden="1" customHeight="1" x14ac:dyDescent="0.15">
      <c r="A34" s="29" t="s">
        <v>22</v>
      </c>
      <c r="B34" s="31" t="s">
        <v>4</v>
      </c>
      <c r="C34" s="39"/>
      <c r="D34" s="15" t="s">
        <v>5</v>
      </c>
      <c r="E34" s="223">
        <v>1000</v>
      </c>
      <c r="F34" s="16" t="s">
        <v>8</v>
      </c>
      <c r="G34" s="16">
        <f t="shared" si="0"/>
        <v>0</v>
      </c>
      <c r="H34" s="16" t="s">
        <v>5</v>
      </c>
      <c r="I34" s="16" t="s">
        <v>9</v>
      </c>
      <c r="J34" s="35">
        <f t="shared" si="1"/>
        <v>0</v>
      </c>
      <c r="K34" s="15" t="s">
        <v>6</v>
      </c>
      <c r="L34" s="19"/>
    </row>
    <row r="35" spans="1:12" ht="18.75" hidden="1" customHeight="1" x14ac:dyDescent="0.15">
      <c r="A35" s="29" t="s">
        <v>23</v>
      </c>
      <c r="B35" s="31" t="s">
        <v>4</v>
      </c>
      <c r="C35" s="39"/>
      <c r="D35" s="15" t="s">
        <v>5</v>
      </c>
      <c r="E35" s="223">
        <v>1000</v>
      </c>
      <c r="F35" s="16" t="s">
        <v>11</v>
      </c>
      <c r="G35" s="16">
        <f t="shared" si="0"/>
        <v>0</v>
      </c>
      <c r="H35" s="16" t="s">
        <v>5</v>
      </c>
      <c r="I35" s="16" t="s">
        <v>12</v>
      </c>
      <c r="J35" s="35">
        <f t="shared" si="1"/>
        <v>0</v>
      </c>
      <c r="K35" s="15" t="s">
        <v>6</v>
      </c>
      <c r="L35" s="19"/>
    </row>
    <row r="36" spans="1:12" ht="18.75" hidden="1" customHeight="1" x14ac:dyDescent="0.15">
      <c r="A36" s="29" t="s">
        <v>24</v>
      </c>
      <c r="B36" s="31" t="s">
        <v>4</v>
      </c>
      <c r="C36" s="39"/>
      <c r="D36" s="15" t="s">
        <v>5</v>
      </c>
      <c r="E36" s="223">
        <v>1000</v>
      </c>
      <c r="F36" s="16" t="s">
        <v>8</v>
      </c>
      <c r="G36" s="16">
        <f t="shared" si="0"/>
        <v>0</v>
      </c>
      <c r="H36" s="16" t="s">
        <v>5</v>
      </c>
      <c r="I36" s="16" t="s">
        <v>9</v>
      </c>
      <c r="J36" s="35">
        <f t="shared" si="1"/>
        <v>0</v>
      </c>
      <c r="K36" s="15" t="s">
        <v>6</v>
      </c>
      <c r="L36" s="19"/>
    </row>
    <row r="37" spans="1:12" ht="18.75" hidden="1" customHeight="1" x14ac:dyDescent="0.15">
      <c r="A37" s="29" t="s">
        <v>25</v>
      </c>
      <c r="B37" s="31" t="s">
        <v>4</v>
      </c>
      <c r="C37" s="39"/>
      <c r="D37" s="15" t="s">
        <v>5</v>
      </c>
      <c r="E37" s="223">
        <v>1000</v>
      </c>
      <c r="F37" s="16" t="s">
        <v>8</v>
      </c>
      <c r="G37" s="16">
        <f t="shared" si="0"/>
        <v>0</v>
      </c>
      <c r="H37" s="16" t="s">
        <v>5</v>
      </c>
      <c r="I37" s="16" t="s">
        <v>9</v>
      </c>
      <c r="J37" s="35">
        <f t="shared" si="1"/>
        <v>0</v>
      </c>
      <c r="K37" s="15" t="s">
        <v>6</v>
      </c>
      <c r="L37" s="19"/>
    </row>
    <row r="38" spans="1:12" ht="18.75" hidden="1" customHeight="1" x14ac:dyDescent="0.15">
      <c r="A38" s="29" t="s">
        <v>26</v>
      </c>
      <c r="B38" s="31" t="s">
        <v>4</v>
      </c>
      <c r="C38" s="39"/>
      <c r="D38" s="15" t="s">
        <v>5</v>
      </c>
      <c r="E38" s="223">
        <v>1000</v>
      </c>
      <c r="F38" s="16" t="s">
        <v>8</v>
      </c>
      <c r="G38" s="16">
        <f t="shared" si="0"/>
        <v>0</v>
      </c>
      <c r="H38" s="16" t="s">
        <v>5</v>
      </c>
      <c r="I38" s="16" t="s">
        <v>9</v>
      </c>
      <c r="J38" s="35">
        <f t="shared" si="1"/>
        <v>0</v>
      </c>
      <c r="K38" s="15" t="s">
        <v>6</v>
      </c>
      <c r="L38" s="19"/>
    </row>
    <row r="39" spans="1:12" ht="18.75" customHeight="1" x14ac:dyDescent="0.15">
      <c r="A39" s="29"/>
      <c r="B39" s="31"/>
      <c r="C39" s="39"/>
      <c r="D39" s="15"/>
      <c r="E39" s="223"/>
      <c r="F39" s="16"/>
      <c r="G39" s="93">
        <f>SUM(G28:G38)</f>
        <v>0</v>
      </c>
      <c r="H39" s="16"/>
      <c r="I39" s="16"/>
      <c r="J39" s="35"/>
      <c r="K39" s="15"/>
      <c r="L39" s="19"/>
    </row>
    <row r="40" spans="1:12" ht="18.75" hidden="1" customHeight="1" x14ac:dyDescent="0.15">
      <c r="A40" s="29" t="s">
        <v>28</v>
      </c>
      <c r="B40" s="31" t="s">
        <v>0</v>
      </c>
      <c r="C40" s="39"/>
      <c r="D40" s="20" t="s">
        <v>7</v>
      </c>
      <c r="E40" s="224">
        <v>4000</v>
      </c>
      <c r="F40" s="16" t="s">
        <v>8</v>
      </c>
      <c r="G40" s="21">
        <f t="shared" ref="G40:G65" si="2">C40</f>
        <v>0</v>
      </c>
      <c r="H40" s="21" t="s">
        <v>7</v>
      </c>
      <c r="I40" s="16" t="s">
        <v>9</v>
      </c>
      <c r="J40" s="36">
        <f t="shared" ref="J40:J65" si="3">E40*G40</f>
        <v>0</v>
      </c>
      <c r="K40" s="15" t="s">
        <v>6</v>
      </c>
      <c r="L40" s="19"/>
    </row>
    <row r="41" spans="1:12" ht="18.75" hidden="1" customHeight="1" x14ac:dyDescent="0.15">
      <c r="A41" s="29"/>
      <c r="B41" s="31" t="s">
        <v>0</v>
      </c>
      <c r="C41" s="39"/>
      <c r="D41" s="20" t="s">
        <v>7</v>
      </c>
      <c r="E41" s="224">
        <v>4000</v>
      </c>
      <c r="F41" s="16" t="s">
        <v>8</v>
      </c>
      <c r="G41" s="21">
        <f t="shared" si="2"/>
        <v>0</v>
      </c>
      <c r="H41" s="21" t="s">
        <v>7</v>
      </c>
      <c r="I41" s="16" t="s">
        <v>9</v>
      </c>
      <c r="J41" s="36">
        <f t="shared" si="3"/>
        <v>0</v>
      </c>
      <c r="K41" s="15" t="s">
        <v>6</v>
      </c>
      <c r="L41" s="19"/>
    </row>
    <row r="42" spans="1:12" ht="18.75" customHeight="1" x14ac:dyDescent="0.15">
      <c r="A42" s="29"/>
      <c r="B42" s="31"/>
      <c r="C42" s="39"/>
      <c r="D42" s="20"/>
      <c r="E42" s="224"/>
      <c r="F42" s="16"/>
      <c r="G42" s="21"/>
      <c r="H42" s="21"/>
      <c r="I42" s="16"/>
      <c r="J42" s="36"/>
      <c r="K42" s="15"/>
      <c r="L42" s="19"/>
    </row>
    <row r="43" spans="1:12" ht="18.75" customHeight="1" x14ac:dyDescent="0.15">
      <c r="A43" s="29" t="s">
        <v>199</v>
      </c>
      <c r="B43" s="31" t="s">
        <v>0</v>
      </c>
      <c r="C43" s="39">
        <f>男子ＤＡ!$F$31/2</f>
        <v>0</v>
      </c>
      <c r="D43" s="20" t="s">
        <v>7</v>
      </c>
      <c r="E43" s="224">
        <f>E14*2</f>
        <v>2000</v>
      </c>
      <c r="F43" s="16" t="s">
        <v>8</v>
      </c>
      <c r="G43" s="21">
        <f t="shared" si="2"/>
        <v>0</v>
      </c>
      <c r="H43" s="21" t="s">
        <v>7</v>
      </c>
      <c r="I43" s="16" t="s">
        <v>9</v>
      </c>
      <c r="J43" s="36">
        <f t="shared" si="3"/>
        <v>0</v>
      </c>
      <c r="K43" s="15" t="s">
        <v>6</v>
      </c>
      <c r="L43" s="19"/>
    </row>
    <row r="44" spans="1:12" ht="18.75" customHeight="1" x14ac:dyDescent="0.15">
      <c r="A44" s="29" t="s">
        <v>200</v>
      </c>
      <c r="B44" s="31" t="s">
        <v>0</v>
      </c>
      <c r="C44" s="39">
        <f>男子ＤＢ!$F$31/2</f>
        <v>0</v>
      </c>
      <c r="D44" s="20" t="s">
        <v>7</v>
      </c>
      <c r="E44" s="224">
        <f>E15*2</f>
        <v>2000</v>
      </c>
      <c r="F44" s="16" t="s">
        <v>8</v>
      </c>
      <c r="G44" s="21">
        <f t="shared" si="2"/>
        <v>0</v>
      </c>
      <c r="H44" s="21" t="s">
        <v>7</v>
      </c>
      <c r="I44" s="16" t="s">
        <v>9</v>
      </c>
      <c r="J44" s="36">
        <f t="shared" si="3"/>
        <v>0</v>
      </c>
      <c r="K44" s="15" t="s">
        <v>6</v>
      </c>
      <c r="L44" s="19"/>
    </row>
    <row r="45" spans="1:12" s="132" customFormat="1" ht="18.75" customHeight="1" x14ac:dyDescent="0.15">
      <c r="A45" s="29" t="s">
        <v>201</v>
      </c>
      <c r="B45" s="31" t="s">
        <v>0</v>
      </c>
      <c r="C45" s="39">
        <f>男子ＤＣ!$F$31/2</f>
        <v>0</v>
      </c>
      <c r="D45" s="20" t="s">
        <v>7</v>
      </c>
      <c r="E45" s="224">
        <f>E16*2</f>
        <v>2000</v>
      </c>
      <c r="F45" s="16" t="s">
        <v>8</v>
      </c>
      <c r="G45" s="21">
        <f>C45</f>
        <v>0</v>
      </c>
      <c r="H45" s="21" t="s">
        <v>7</v>
      </c>
      <c r="I45" s="16" t="s">
        <v>9</v>
      </c>
      <c r="J45" s="36">
        <f>E45*G45</f>
        <v>0</v>
      </c>
      <c r="K45" s="15" t="s">
        <v>6</v>
      </c>
      <c r="L45" s="131"/>
    </row>
    <row r="46" spans="1:12" ht="18.75" customHeight="1" x14ac:dyDescent="0.15">
      <c r="A46" s="214" t="s">
        <v>202</v>
      </c>
      <c r="B46" s="215" t="s">
        <v>0</v>
      </c>
      <c r="C46" s="216">
        <f>男子ＤＤ!$F$31/2</f>
        <v>0</v>
      </c>
      <c r="D46" s="217" t="s">
        <v>7</v>
      </c>
      <c r="E46" s="222">
        <f>E17*2</f>
        <v>2000</v>
      </c>
      <c r="F46" s="93" t="s">
        <v>8</v>
      </c>
      <c r="G46" s="93">
        <f>C46</f>
        <v>0</v>
      </c>
      <c r="H46" s="93" t="s">
        <v>7</v>
      </c>
      <c r="I46" s="93" t="s">
        <v>9</v>
      </c>
      <c r="J46" s="219">
        <f>E46*G46</f>
        <v>0</v>
      </c>
      <c r="K46" s="217" t="s">
        <v>6</v>
      </c>
      <c r="L46" s="220"/>
    </row>
    <row r="47" spans="1:12" ht="18.75" hidden="1" customHeight="1" x14ac:dyDescent="0.15">
      <c r="A47" s="29" t="s">
        <v>32</v>
      </c>
      <c r="B47" s="31" t="s">
        <v>0</v>
      </c>
      <c r="C47" s="39"/>
      <c r="D47" s="20" t="s">
        <v>7</v>
      </c>
      <c r="E47" s="224">
        <v>2000</v>
      </c>
      <c r="F47" s="16" t="s">
        <v>8</v>
      </c>
      <c r="G47" s="21">
        <f t="shared" si="2"/>
        <v>0</v>
      </c>
      <c r="H47" s="21" t="s">
        <v>7</v>
      </c>
      <c r="I47" s="16" t="s">
        <v>9</v>
      </c>
      <c r="J47" s="36">
        <f t="shared" si="3"/>
        <v>0</v>
      </c>
      <c r="K47" s="15" t="s">
        <v>6</v>
      </c>
      <c r="L47" s="19"/>
    </row>
    <row r="48" spans="1:12" ht="18.75" hidden="1" customHeight="1" x14ac:dyDescent="0.15">
      <c r="A48" s="29" t="s">
        <v>33</v>
      </c>
      <c r="B48" s="31" t="s">
        <v>0</v>
      </c>
      <c r="C48" s="39"/>
      <c r="D48" s="20" t="s">
        <v>7</v>
      </c>
      <c r="E48" s="224">
        <v>2000</v>
      </c>
      <c r="F48" s="16" t="s">
        <v>8</v>
      </c>
      <c r="G48" s="21">
        <f t="shared" si="2"/>
        <v>0</v>
      </c>
      <c r="H48" s="21" t="s">
        <v>7</v>
      </c>
      <c r="I48" s="16" t="s">
        <v>9</v>
      </c>
      <c r="J48" s="36">
        <f t="shared" si="3"/>
        <v>0</v>
      </c>
      <c r="K48" s="15" t="s">
        <v>6</v>
      </c>
      <c r="L48" s="19"/>
    </row>
    <row r="49" spans="1:12" ht="18.75" hidden="1" customHeight="1" x14ac:dyDescent="0.15">
      <c r="A49" s="29" t="s">
        <v>23</v>
      </c>
      <c r="B49" s="31" t="s">
        <v>0</v>
      </c>
      <c r="C49" s="39"/>
      <c r="D49" s="20" t="s">
        <v>7</v>
      </c>
      <c r="E49" s="224">
        <v>2000</v>
      </c>
      <c r="F49" s="16" t="s">
        <v>8</v>
      </c>
      <c r="G49" s="21">
        <f t="shared" si="2"/>
        <v>0</v>
      </c>
      <c r="H49" s="21" t="s">
        <v>7</v>
      </c>
      <c r="I49" s="16" t="s">
        <v>9</v>
      </c>
      <c r="J49" s="36">
        <f t="shared" si="3"/>
        <v>0</v>
      </c>
      <c r="K49" s="15" t="s">
        <v>6</v>
      </c>
      <c r="L49" s="19"/>
    </row>
    <row r="50" spans="1:12" ht="18.75" hidden="1" customHeight="1" x14ac:dyDescent="0.15">
      <c r="A50" s="29" t="s">
        <v>24</v>
      </c>
      <c r="B50" s="31" t="s">
        <v>0</v>
      </c>
      <c r="C50" s="39"/>
      <c r="D50" s="20" t="s">
        <v>7</v>
      </c>
      <c r="E50" s="224">
        <v>2000</v>
      </c>
      <c r="F50" s="16" t="s">
        <v>8</v>
      </c>
      <c r="G50" s="21">
        <f t="shared" si="2"/>
        <v>0</v>
      </c>
      <c r="H50" s="21" t="s">
        <v>7</v>
      </c>
      <c r="I50" s="16" t="s">
        <v>9</v>
      </c>
      <c r="J50" s="36">
        <f t="shared" si="3"/>
        <v>0</v>
      </c>
      <c r="K50" s="15" t="s">
        <v>6</v>
      </c>
      <c r="L50" s="19"/>
    </row>
    <row r="51" spans="1:12" ht="18.75" hidden="1" customHeight="1" x14ac:dyDescent="0.15">
      <c r="A51" s="29" t="s">
        <v>25</v>
      </c>
      <c r="B51" s="31" t="s">
        <v>0</v>
      </c>
      <c r="C51" s="39"/>
      <c r="D51" s="20" t="s">
        <v>7</v>
      </c>
      <c r="E51" s="224">
        <v>2000</v>
      </c>
      <c r="F51" s="16" t="s">
        <v>8</v>
      </c>
      <c r="G51" s="21">
        <f t="shared" si="2"/>
        <v>0</v>
      </c>
      <c r="H51" s="21" t="s">
        <v>7</v>
      </c>
      <c r="I51" s="16" t="s">
        <v>9</v>
      </c>
      <c r="J51" s="36">
        <f t="shared" si="3"/>
        <v>0</v>
      </c>
      <c r="K51" s="15" t="s">
        <v>6</v>
      </c>
      <c r="L51" s="19"/>
    </row>
    <row r="52" spans="1:12" ht="18.75" hidden="1" customHeight="1" x14ac:dyDescent="0.15">
      <c r="A52" s="29" t="s">
        <v>27</v>
      </c>
      <c r="B52" s="31" t="s">
        <v>0</v>
      </c>
      <c r="C52" s="39"/>
      <c r="D52" s="20" t="s">
        <v>7</v>
      </c>
      <c r="E52" s="224">
        <v>4000</v>
      </c>
      <c r="F52" s="16" t="s">
        <v>8</v>
      </c>
      <c r="G52" s="21">
        <f t="shared" si="2"/>
        <v>0</v>
      </c>
      <c r="H52" s="21" t="s">
        <v>7</v>
      </c>
      <c r="I52" s="16" t="s">
        <v>9</v>
      </c>
      <c r="J52" s="36">
        <f t="shared" si="3"/>
        <v>0</v>
      </c>
      <c r="K52" s="15" t="s">
        <v>6</v>
      </c>
      <c r="L52" s="19"/>
    </row>
    <row r="53" spans="1:12" ht="18.75" hidden="1" customHeight="1" x14ac:dyDescent="0.15">
      <c r="A53" s="29" t="s">
        <v>28</v>
      </c>
      <c r="B53" s="31" t="s">
        <v>0</v>
      </c>
      <c r="C53" s="39"/>
      <c r="D53" s="20" t="s">
        <v>7</v>
      </c>
      <c r="E53" s="224">
        <v>4000</v>
      </c>
      <c r="F53" s="16" t="s">
        <v>8</v>
      </c>
      <c r="G53" s="21">
        <f t="shared" si="2"/>
        <v>0</v>
      </c>
      <c r="H53" s="21" t="s">
        <v>7</v>
      </c>
      <c r="I53" s="16" t="s">
        <v>9</v>
      </c>
      <c r="J53" s="36">
        <f t="shared" si="3"/>
        <v>0</v>
      </c>
      <c r="K53" s="15" t="s">
        <v>6</v>
      </c>
      <c r="L53" s="19"/>
    </row>
    <row r="54" spans="1:12" ht="18.75" customHeight="1" x14ac:dyDescent="0.15">
      <c r="A54" s="29"/>
      <c r="B54" s="31"/>
      <c r="C54" s="39"/>
      <c r="D54" s="20"/>
      <c r="E54" s="224"/>
      <c r="F54" s="16"/>
      <c r="G54" s="93">
        <f>SUM(G43:G53)</f>
        <v>0</v>
      </c>
      <c r="H54" s="21"/>
      <c r="I54" s="16"/>
      <c r="J54" s="36"/>
      <c r="K54" s="15"/>
      <c r="L54" s="19"/>
    </row>
    <row r="55" spans="1:12" ht="18.75" customHeight="1" x14ac:dyDescent="0.15">
      <c r="A55" s="29" t="s">
        <v>204</v>
      </c>
      <c r="B55" s="31" t="s">
        <v>0</v>
      </c>
      <c r="C55" s="39">
        <f>女子ＤＡ!$F$31/2</f>
        <v>0</v>
      </c>
      <c r="D55" s="20" t="s">
        <v>7</v>
      </c>
      <c r="E55" s="224">
        <f>E28*2</f>
        <v>2000</v>
      </c>
      <c r="F55" s="16" t="s">
        <v>8</v>
      </c>
      <c r="G55" s="21">
        <f t="shared" si="2"/>
        <v>0</v>
      </c>
      <c r="H55" s="21" t="s">
        <v>7</v>
      </c>
      <c r="I55" s="16" t="s">
        <v>9</v>
      </c>
      <c r="J55" s="36">
        <f t="shared" si="3"/>
        <v>0</v>
      </c>
      <c r="K55" s="15" t="s">
        <v>6</v>
      </c>
      <c r="L55" s="19"/>
    </row>
    <row r="56" spans="1:12" ht="18.75" customHeight="1" x14ac:dyDescent="0.15">
      <c r="A56" s="29" t="s">
        <v>206</v>
      </c>
      <c r="B56" s="31" t="s">
        <v>0</v>
      </c>
      <c r="C56" s="39">
        <f>女子ＤＢ!$F$31/2</f>
        <v>0</v>
      </c>
      <c r="D56" s="20" t="s">
        <v>7</v>
      </c>
      <c r="E56" s="224">
        <f>E29*2</f>
        <v>2000</v>
      </c>
      <c r="F56" s="16" t="s">
        <v>8</v>
      </c>
      <c r="G56" s="21">
        <f t="shared" si="2"/>
        <v>0</v>
      </c>
      <c r="H56" s="21" t="s">
        <v>7</v>
      </c>
      <c r="I56" s="16" t="s">
        <v>9</v>
      </c>
      <c r="J56" s="36">
        <f t="shared" si="3"/>
        <v>0</v>
      </c>
      <c r="K56" s="15" t="s">
        <v>6</v>
      </c>
      <c r="L56" s="19"/>
    </row>
    <row r="57" spans="1:12" s="132" customFormat="1" ht="18.75" customHeight="1" x14ac:dyDescent="0.15">
      <c r="A57" s="29" t="s">
        <v>208</v>
      </c>
      <c r="B57" s="31" t="s">
        <v>0</v>
      </c>
      <c r="C57" s="39">
        <f>女子ＤＣ!$F$31/2</f>
        <v>0</v>
      </c>
      <c r="D57" s="20" t="s">
        <v>7</v>
      </c>
      <c r="E57" s="224">
        <f>E30*2</f>
        <v>2000</v>
      </c>
      <c r="F57" s="16" t="s">
        <v>8</v>
      </c>
      <c r="G57" s="21">
        <f>C57</f>
        <v>0</v>
      </c>
      <c r="H57" s="21" t="s">
        <v>7</v>
      </c>
      <c r="I57" s="16" t="s">
        <v>9</v>
      </c>
      <c r="J57" s="36">
        <f>E57*G57</f>
        <v>0</v>
      </c>
      <c r="K57" s="15" t="s">
        <v>6</v>
      </c>
      <c r="L57" s="131"/>
    </row>
    <row r="58" spans="1:12" ht="18.75" customHeight="1" x14ac:dyDescent="0.15">
      <c r="A58" s="214" t="s">
        <v>210</v>
      </c>
      <c r="B58" s="215" t="s">
        <v>0</v>
      </c>
      <c r="C58" s="216">
        <f>女子ＤＤ!$F$31/2</f>
        <v>0</v>
      </c>
      <c r="D58" s="217" t="s">
        <v>7</v>
      </c>
      <c r="E58" s="218">
        <f>E31*2</f>
        <v>2000</v>
      </c>
      <c r="F58" s="93" t="s">
        <v>8</v>
      </c>
      <c r="G58" s="93">
        <f>C58</f>
        <v>0</v>
      </c>
      <c r="H58" s="93" t="s">
        <v>7</v>
      </c>
      <c r="I58" s="93" t="s">
        <v>9</v>
      </c>
      <c r="J58" s="219">
        <f>E58*G58</f>
        <v>0</v>
      </c>
      <c r="K58" s="217" t="s">
        <v>6</v>
      </c>
      <c r="L58" s="220"/>
    </row>
    <row r="59" spans="1:12" ht="18.75" customHeight="1" x14ac:dyDescent="0.15">
      <c r="A59" s="29"/>
      <c r="B59" s="31"/>
      <c r="C59" s="39"/>
      <c r="D59" s="20"/>
      <c r="E59" s="33"/>
      <c r="F59" s="16"/>
      <c r="G59" s="21"/>
      <c r="H59" s="21"/>
      <c r="I59" s="16"/>
      <c r="J59" s="36"/>
      <c r="K59" s="15"/>
      <c r="L59" s="19"/>
    </row>
    <row r="60" spans="1:12" s="11" customFormat="1" ht="18.75" hidden="1" customHeight="1" x14ac:dyDescent="0.15">
      <c r="A60" s="29" t="s">
        <v>34</v>
      </c>
      <c r="B60" s="31" t="s">
        <v>0</v>
      </c>
      <c r="C60" s="39"/>
      <c r="D60" s="20" t="s">
        <v>7</v>
      </c>
      <c r="E60" s="33">
        <v>2000</v>
      </c>
      <c r="F60" s="16" t="s">
        <v>8</v>
      </c>
      <c r="G60" s="21">
        <f t="shared" si="2"/>
        <v>0</v>
      </c>
      <c r="H60" s="21" t="s">
        <v>7</v>
      </c>
      <c r="I60" s="16" t="s">
        <v>9</v>
      </c>
      <c r="J60" s="36">
        <f t="shared" si="3"/>
        <v>0</v>
      </c>
      <c r="K60" s="15" t="s">
        <v>6</v>
      </c>
      <c r="L60" s="19"/>
    </row>
    <row r="61" spans="1:12" s="11" customFormat="1" ht="18.75" hidden="1" customHeight="1" x14ac:dyDescent="0.15">
      <c r="A61" s="29" t="s">
        <v>35</v>
      </c>
      <c r="B61" s="31" t="s">
        <v>0</v>
      </c>
      <c r="C61" s="39"/>
      <c r="D61" s="20" t="s">
        <v>7</v>
      </c>
      <c r="E61" s="33">
        <v>2000</v>
      </c>
      <c r="F61" s="16" t="s">
        <v>8</v>
      </c>
      <c r="G61" s="21">
        <f t="shared" si="2"/>
        <v>0</v>
      </c>
      <c r="H61" s="21" t="s">
        <v>7</v>
      </c>
      <c r="I61" s="16" t="s">
        <v>9</v>
      </c>
      <c r="J61" s="36">
        <f t="shared" si="3"/>
        <v>0</v>
      </c>
      <c r="K61" s="15" t="s">
        <v>6</v>
      </c>
      <c r="L61" s="19"/>
    </row>
    <row r="62" spans="1:12" ht="18.75" hidden="1" customHeight="1" x14ac:dyDescent="0.15">
      <c r="A62" s="29" t="s">
        <v>36</v>
      </c>
      <c r="B62" s="31" t="s">
        <v>0</v>
      </c>
      <c r="C62" s="39"/>
      <c r="D62" s="20" t="s">
        <v>7</v>
      </c>
      <c r="E62" s="33">
        <v>2000</v>
      </c>
      <c r="F62" s="16" t="s">
        <v>8</v>
      </c>
      <c r="G62" s="21">
        <f t="shared" si="2"/>
        <v>0</v>
      </c>
      <c r="H62" s="21" t="s">
        <v>7</v>
      </c>
      <c r="I62" s="16" t="s">
        <v>9</v>
      </c>
      <c r="J62" s="36">
        <f t="shared" si="3"/>
        <v>0</v>
      </c>
      <c r="K62" s="15" t="s">
        <v>6</v>
      </c>
      <c r="L62" s="19"/>
    </row>
    <row r="63" spans="1:12" ht="18.75" hidden="1" customHeight="1" x14ac:dyDescent="0.15">
      <c r="A63" s="29" t="s">
        <v>29</v>
      </c>
      <c r="B63" s="31" t="s">
        <v>0</v>
      </c>
      <c r="C63" s="39"/>
      <c r="D63" s="20" t="s">
        <v>7</v>
      </c>
      <c r="E63" s="33">
        <v>2000</v>
      </c>
      <c r="F63" s="16" t="s">
        <v>8</v>
      </c>
      <c r="G63" s="21">
        <f t="shared" si="2"/>
        <v>0</v>
      </c>
      <c r="H63" s="21" t="s">
        <v>7</v>
      </c>
      <c r="I63" s="16" t="s">
        <v>9</v>
      </c>
      <c r="J63" s="36">
        <f t="shared" si="3"/>
        <v>0</v>
      </c>
      <c r="K63" s="15" t="s">
        <v>6</v>
      </c>
      <c r="L63" s="19"/>
    </row>
    <row r="64" spans="1:12" ht="18.75" hidden="1" customHeight="1" x14ac:dyDescent="0.15">
      <c r="A64" s="29" t="s">
        <v>30</v>
      </c>
      <c r="B64" s="31" t="s">
        <v>0</v>
      </c>
      <c r="C64" s="39"/>
      <c r="D64" s="20" t="s">
        <v>7</v>
      </c>
      <c r="E64" s="33">
        <v>2000</v>
      </c>
      <c r="F64" s="16" t="s">
        <v>8</v>
      </c>
      <c r="G64" s="21">
        <f t="shared" si="2"/>
        <v>0</v>
      </c>
      <c r="H64" s="21" t="s">
        <v>7</v>
      </c>
      <c r="I64" s="16" t="s">
        <v>9</v>
      </c>
      <c r="J64" s="36">
        <f t="shared" si="3"/>
        <v>0</v>
      </c>
      <c r="K64" s="15" t="s">
        <v>6</v>
      </c>
      <c r="L64" s="19"/>
    </row>
    <row r="65" spans="1:12" ht="18.75" hidden="1" customHeight="1" x14ac:dyDescent="0.15">
      <c r="A65" s="29" t="s">
        <v>31</v>
      </c>
      <c r="B65" s="31" t="s">
        <v>0</v>
      </c>
      <c r="C65" s="39"/>
      <c r="D65" s="20" t="s">
        <v>7</v>
      </c>
      <c r="E65" s="33">
        <v>2000</v>
      </c>
      <c r="F65" s="16" t="s">
        <v>8</v>
      </c>
      <c r="G65" s="21">
        <f t="shared" si="2"/>
        <v>0</v>
      </c>
      <c r="H65" s="21" t="s">
        <v>7</v>
      </c>
      <c r="I65" s="16" t="s">
        <v>9</v>
      </c>
      <c r="J65" s="36">
        <f t="shared" si="3"/>
        <v>0</v>
      </c>
      <c r="K65" s="15" t="s">
        <v>6</v>
      </c>
      <c r="L65" s="19"/>
    </row>
    <row r="66" spans="1:12" ht="18.75" x14ac:dyDescent="0.15">
      <c r="A66" s="260" t="s">
        <v>10</v>
      </c>
      <c r="B66" s="261"/>
      <c r="C66" s="261"/>
      <c r="D66" s="261"/>
      <c r="E66" s="22"/>
      <c r="F66" s="27"/>
      <c r="G66" s="23"/>
      <c r="H66" s="27"/>
      <c r="I66" s="27"/>
      <c r="J66" s="46">
        <f>SUM(J12:J65)</f>
        <v>0</v>
      </c>
      <c r="K66" s="40" t="s">
        <v>6</v>
      </c>
      <c r="L66" s="24"/>
    </row>
    <row r="67" spans="1:12" ht="18.75" x14ac:dyDescent="0.15">
      <c r="A67" s="1"/>
      <c r="B67" s="2"/>
      <c r="C67" s="237"/>
      <c r="D67" s="42"/>
      <c r="E67" s="44"/>
      <c r="F67" s="43"/>
      <c r="G67" s="6"/>
      <c r="H67" s="28"/>
      <c r="I67" s="28"/>
      <c r="J67" s="1"/>
      <c r="K67" s="2"/>
      <c r="L67" s="1"/>
    </row>
    <row r="68" spans="1:12" ht="21" x14ac:dyDescent="0.15">
      <c r="A68" s="229" t="s">
        <v>13</v>
      </c>
      <c r="B68" s="193"/>
      <c r="C68" s="238"/>
      <c r="D68" s="230" t="s">
        <v>14</v>
      </c>
      <c r="E68" s="259">
        <f>J66</f>
        <v>0</v>
      </c>
      <c r="F68" s="259"/>
      <c r="G68" s="231" t="s">
        <v>6</v>
      </c>
      <c r="H68" s="231"/>
      <c r="I68" s="12"/>
      <c r="J68" s="11"/>
      <c r="K68" s="10"/>
      <c r="L68" s="11"/>
    </row>
    <row r="69" spans="1:12" ht="21" x14ac:dyDescent="0.15">
      <c r="A69" s="229"/>
      <c r="B69" s="193"/>
      <c r="C69" s="238"/>
      <c r="D69" s="230"/>
      <c r="E69" s="232"/>
      <c r="F69" s="232"/>
      <c r="G69" s="231"/>
      <c r="H69" s="231"/>
      <c r="I69" s="12"/>
      <c r="J69" s="11"/>
      <c r="K69" s="10"/>
      <c r="L69" s="11"/>
    </row>
    <row r="70" spans="1:12" ht="18.75" x14ac:dyDescent="0.15">
      <c r="A70" s="42"/>
      <c r="B70" s="10"/>
      <c r="C70" s="239"/>
      <c r="D70" s="45"/>
      <c r="E70" s="208"/>
      <c r="F70" s="208"/>
      <c r="G70" s="43"/>
      <c r="H70" s="12"/>
      <c r="I70" s="12"/>
      <c r="J70" s="11"/>
      <c r="K70" s="10"/>
      <c r="L70" s="11"/>
    </row>
    <row r="71" spans="1:12" ht="18.75" x14ac:dyDescent="0.15">
      <c r="A71" s="42"/>
      <c r="B71" s="10"/>
      <c r="C71" s="239"/>
      <c r="D71" s="45"/>
      <c r="E71" s="208"/>
      <c r="F71" s="208"/>
      <c r="G71" s="43"/>
      <c r="H71" s="12"/>
      <c r="I71" s="12"/>
      <c r="J71" s="11"/>
      <c r="K71" s="10"/>
      <c r="L71" s="11"/>
    </row>
    <row r="72" spans="1:12" ht="18.75" x14ac:dyDescent="0.15">
      <c r="A72" s="42"/>
      <c r="B72" s="10"/>
      <c r="C72" s="239"/>
      <c r="D72" s="45"/>
      <c r="E72" s="208"/>
      <c r="F72" s="208"/>
      <c r="G72" s="43"/>
      <c r="H72" s="12"/>
      <c r="I72" s="12"/>
      <c r="J72" s="11"/>
      <c r="K72" s="10"/>
      <c r="L72" s="11"/>
    </row>
    <row r="73" spans="1:12" ht="18.75" x14ac:dyDescent="0.15">
      <c r="A73" s="42"/>
      <c r="B73" s="10"/>
      <c r="C73" s="239"/>
      <c r="D73" s="45"/>
      <c r="E73" s="208"/>
      <c r="F73" s="208"/>
      <c r="G73" s="43"/>
      <c r="H73" s="12"/>
      <c r="I73" s="12"/>
      <c r="J73" s="11"/>
      <c r="K73" s="10"/>
      <c r="L73" s="11"/>
    </row>
    <row r="74" spans="1:12" ht="18.75" x14ac:dyDescent="0.15">
      <c r="A74" s="42"/>
      <c r="B74" s="10"/>
      <c r="C74" s="239"/>
      <c r="D74" s="45"/>
      <c r="E74" s="208"/>
      <c r="F74" s="208"/>
      <c r="G74" s="43"/>
      <c r="H74" s="12"/>
      <c r="I74" s="12"/>
      <c r="J74" s="11"/>
      <c r="K74" s="10"/>
      <c r="L74" s="11"/>
    </row>
    <row r="75" spans="1:12" ht="18.75" x14ac:dyDescent="0.15">
      <c r="A75" s="42"/>
      <c r="B75" s="10"/>
      <c r="C75" s="239"/>
      <c r="D75" s="45"/>
      <c r="E75" s="208"/>
      <c r="F75" s="208"/>
      <c r="G75" s="43"/>
      <c r="H75" s="12"/>
      <c r="I75" s="12"/>
      <c r="J75" s="11"/>
      <c r="K75" s="10"/>
      <c r="L75" s="11"/>
    </row>
    <row r="76" spans="1:12" ht="18.75" x14ac:dyDescent="0.15">
      <c r="A76" s="42"/>
      <c r="B76" s="10"/>
      <c r="C76" s="239"/>
      <c r="D76" s="45"/>
      <c r="E76" s="208"/>
      <c r="F76" s="208"/>
      <c r="G76" s="43"/>
      <c r="H76" s="12"/>
      <c r="I76" s="12"/>
      <c r="J76" s="11"/>
      <c r="K76" s="10"/>
      <c r="L76" s="11"/>
    </row>
    <row r="77" spans="1:12" ht="18.75" x14ac:dyDescent="0.15">
      <c r="A77" s="42"/>
      <c r="B77" s="10"/>
      <c r="C77" s="239"/>
      <c r="D77" s="45"/>
      <c r="E77" s="208"/>
      <c r="F77" s="208"/>
      <c r="G77" s="43"/>
      <c r="H77" s="12"/>
      <c r="I77" s="12"/>
      <c r="J77" s="11"/>
      <c r="K77" s="10"/>
      <c r="L77" s="11"/>
    </row>
    <row r="78" spans="1:12" ht="18.75" x14ac:dyDescent="0.15">
      <c r="A78" s="42"/>
      <c r="B78" s="10"/>
      <c r="C78" s="239"/>
      <c r="D78" s="45"/>
      <c r="E78" s="208"/>
      <c r="F78" s="208"/>
      <c r="G78" s="43"/>
      <c r="H78" s="12"/>
      <c r="I78" s="12"/>
      <c r="J78" s="11"/>
      <c r="K78" s="10"/>
      <c r="L78" s="11"/>
    </row>
    <row r="79" spans="1:12" ht="18.75" x14ac:dyDescent="0.15">
      <c r="A79" s="42"/>
      <c r="B79" s="10"/>
      <c r="C79" s="239"/>
      <c r="D79" s="45"/>
      <c r="E79" s="208"/>
      <c r="F79" s="208"/>
      <c r="G79" s="43"/>
      <c r="H79" s="12"/>
      <c r="I79" s="12"/>
      <c r="J79" s="11"/>
      <c r="K79" s="10"/>
      <c r="L79" s="11"/>
    </row>
    <row r="80" spans="1:12" ht="18.75" x14ac:dyDescent="0.15">
      <c r="A80" s="42"/>
      <c r="B80" s="10"/>
      <c r="C80" s="239"/>
      <c r="D80" s="45"/>
      <c r="E80" s="208"/>
      <c r="F80" s="208"/>
      <c r="G80" s="43"/>
      <c r="H80" s="12"/>
      <c r="I80" s="12"/>
      <c r="J80" s="11"/>
      <c r="K80" s="10"/>
      <c r="L80" s="11"/>
    </row>
    <row r="81" spans="1:12" ht="18.75" x14ac:dyDescent="0.15">
      <c r="A81" s="42"/>
      <c r="B81" s="10"/>
      <c r="C81" s="239"/>
      <c r="D81" s="45"/>
      <c r="E81" s="208"/>
      <c r="F81" s="208"/>
      <c r="G81" s="43"/>
      <c r="H81" s="12"/>
      <c r="I81" s="12"/>
      <c r="J81" s="11"/>
      <c r="K81" s="10"/>
      <c r="L81" s="11"/>
    </row>
    <row r="82" spans="1:12" ht="18.75" x14ac:dyDescent="0.15">
      <c r="A82" s="42"/>
      <c r="B82" s="10"/>
      <c r="C82" s="239"/>
      <c r="D82" s="45"/>
      <c r="E82" s="208"/>
      <c r="F82" s="208"/>
      <c r="G82" s="43"/>
      <c r="H82" s="12"/>
      <c r="I82" s="12"/>
      <c r="J82" s="11"/>
      <c r="K82" s="10"/>
      <c r="L82" s="11"/>
    </row>
    <row r="83" spans="1:12" ht="18.75" x14ac:dyDescent="0.15">
      <c r="A83" s="42"/>
      <c r="B83" s="10"/>
      <c r="C83" s="239"/>
      <c r="D83" s="45"/>
      <c r="E83" s="208"/>
      <c r="F83" s="208"/>
      <c r="G83" s="43"/>
      <c r="H83" s="12"/>
      <c r="I83" s="12"/>
      <c r="J83" s="11"/>
      <c r="K83" s="10"/>
      <c r="L83" s="11"/>
    </row>
    <row r="84" spans="1:12" ht="18.75" x14ac:dyDescent="0.15">
      <c r="A84" s="42"/>
      <c r="B84" s="10"/>
      <c r="C84" s="239"/>
      <c r="D84" s="45"/>
      <c r="E84" s="208"/>
      <c r="F84" s="208"/>
      <c r="G84" s="43"/>
      <c r="H84" s="12"/>
      <c r="I84" s="12"/>
      <c r="J84" s="11"/>
      <c r="K84" s="10"/>
      <c r="L84" s="11"/>
    </row>
    <row r="85" spans="1:12" ht="18.75" x14ac:dyDescent="0.15">
      <c r="A85" s="42"/>
      <c r="B85" s="10"/>
      <c r="C85" s="239"/>
      <c r="D85" s="45"/>
      <c r="E85" s="208"/>
      <c r="F85" s="208"/>
      <c r="G85" s="43"/>
      <c r="H85" s="12"/>
      <c r="I85" s="12"/>
      <c r="J85" s="11"/>
      <c r="K85" s="10"/>
      <c r="L85" s="11"/>
    </row>
    <row r="86" spans="1:12" ht="18.75" x14ac:dyDescent="0.15">
      <c r="A86" s="42"/>
      <c r="B86" s="10"/>
      <c r="C86" s="239"/>
      <c r="D86" s="45"/>
      <c r="E86" s="208"/>
      <c r="F86" s="208"/>
      <c r="G86" s="43"/>
      <c r="H86" s="12"/>
      <c r="I86" s="12"/>
      <c r="J86" s="11"/>
      <c r="K86" s="10"/>
      <c r="L86" s="11"/>
    </row>
    <row r="87" spans="1:12" ht="14.25" x14ac:dyDescent="0.15">
      <c r="A87" s="13"/>
      <c r="B87" s="41"/>
      <c r="C87" s="240"/>
      <c r="D87" s="14"/>
      <c r="E87" s="3"/>
      <c r="F87" s="37"/>
    </row>
    <row r="88" spans="1:12" x14ac:dyDescent="0.15">
      <c r="A88" s="156"/>
      <c r="B88" s="157"/>
      <c r="C88" s="241"/>
      <c r="D88" s="133"/>
      <c r="E88" s="134"/>
      <c r="F88" s="135"/>
      <c r="G88" s="136"/>
      <c r="H88" s="137"/>
      <c r="I88" s="137"/>
      <c r="J88" s="138"/>
      <c r="K88" s="149"/>
      <c r="L88" s="150"/>
    </row>
    <row r="89" spans="1:12" x14ac:dyDescent="0.15">
      <c r="A89" s="158"/>
      <c r="B89" s="142"/>
      <c r="C89" s="242"/>
      <c r="D89" s="142"/>
      <c r="E89" s="142"/>
      <c r="F89" s="142"/>
      <c r="G89" s="142"/>
      <c r="H89" s="142"/>
      <c r="I89" s="142"/>
      <c r="J89" s="142"/>
      <c r="K89" s="142"/>
      <c r="L89" s="151"/>
    </row>
    <row r="90" spans="1:12" x14ac:dyDescent="0.15">
      <c r="A90" s="277" t="s">
        <v>135</v>
      </c>
      <c r="B90" s="278"/>
      <c r="C90" s="278"/>
      <c r="D90" s="142"/>
      <c r="E90" s="139"/>
      <c r="F90" s="140"/>
      <c r="G90" s="141"/>
      <c r="H90" s="140"/>
      <c r="I90" s="140"/>
      <c r="J90" s="142"/>
      <c r="K90" s="147"/>
      <c r="L90" s="270" t="s">
        <v>136</v>
      </c>
    </row>
    <row r="91" spans="1:12" x14ac:dyDescent="0.15">
      <c r="A91" s="277"/>
      <c r="B91" s="278"/>
      <c r="C91" s="278"/>
      <c r="D91" s="142"/>
      <c r="E91" s="139"/>
      <c r="F91" s="140"/>
      <c r="G91" s="141"/>
      <c r="H91" s="140"/>
      <c r="I91" s="140"/>
      <c r="J91" s="142"/>
      <c r="K91" s="147"/>
      <c r="L91" s="271"/>
    </row>
    <row r="92" spans="1:12" x14ac:dyDescent="0.15">
      <c r="A92" s="158"/>
      <c r="B92" s="147"/>
      <c r="C92" s="242"/>
      <c r="D92" s="142"/>
      <c r="E92" s="139"/>
      <c r="F92" s="140"/>
      <c r="G92" s="141"/>
      <c r="H92" s="140"/>
      <c r="I92" s="140"/>
      <c r="J92" s="142"/>
      <c r="K92" s="147"/>
      <c r="L92" s="151"/>
    </row>
    <row r="93" spans="1:12" x14ac:dyDescent="0.15">
      <c r="A93" s="158"/>
      <c r="B93" s="147"/>
      <c r="C93" s="242"/>
      <c r="D93" s="142"/>
      <c r="E93" s="139"/>
      <c r="F93" s="140"/>
      <c r="G93" s="141"/>
      <c r="H93" s="140"/>
      <c r="I93" s="140"/>
      <c r="J93" s="142"/>
      <c r="K93" s="147"/>
      <c r="L93" s="151"/>
    </row>
    <row r="94" spans="1:12" x14ac:dyDescent="0.15">
      <c r="A94" s="158"/>
      <c r="B94" s="147"/>
      <c r="C94" s="242"/>
      <c r="D94" s="142"/>
      <c r="E94" s="142"/>
      <c r="F94" s="142"/>
      <c r="G94" s="142"/>
      <c r="H94" s="142"/>
      <c r="I94" s="142"/>
      <c r="J94" s="142"/>
      <c r="K94" s="147"/>
      <c r="L94" s="151"/>
    </row>
    <row r="95" spans="1:12" ht="13.5" customHeight="1" x14ac:dyDescent="0.15">
      <c r="A95" s="158"/>
      <c r="B95" s="279" t="str">
        <f>B8&amp;"　　様"</f>
        <v>0　　様</v>
      </c>
      <c r="C95" s="279"/>
      <c r="D95" s="279"/>
      <c r="E95" s="279"/>
      <c r="F95" s="279"/>
      <c r="G95" s="279"/>
      <c r="H95" s="142"/>
      <c r="I95" s="142"/>
      <c r="J95" s="142"/>
      <c r="K95" s="147"/>
      <c r="L95" s="151"/>
    </row>
    <row r="96" spans="1:12" ht="13.5" customHeight="1" x14ac:dyDescent="0.15">
      <c r="A96" s="158"/>
      <c r="B96" s="280"/>
      <c r="C96" s="280"/>
      <c r="D96" s="280"/>
      <c r="E96" s="280"/>
      <c r="F96" s="280"/>
      <c r="G96" s="280"/>
      <c r="H96" s="140"/>
      <c r="I96" s="140"/>
      <c r="J96" s="142"/>
      <c r="K96" s="147"/>
      <c r="L96" s="151"/>
    </row>
    <row r="97" spans="1:12" ht="13.5" customHeight="1" x14ac:dyDescent="0.15">
      <c r="A97" s="158"/>
      <c r="B97" s="163"/>
      <c r="C97" s="243"/>
      <c r="D97" s="163"/>
      <c r="E97" s="163"/>
      <c r="F97" s="163"/>
      <c r="G97" s="163"/>
      <c r="H97" s="140"/>
      <c r="I97" s="140"/>
      <c r="J97" s="142"/>
      <c r="K97" s="147"/>
      <c r="L97" s="151"/>
    </row>
    <row r="98" spans="1:12" x14ac:dyDescent="0.15">
      <c r="A98" s="158"/>
      <c r="B98" s="147"/>
      <c r="C98" s="242"/>
      <c r="D98" s="142"/>
      <c r="E98" s="139"/>
      <c r="F98" s="140"/>
      <c r="G98" s="141"/>
      <c r="H98" s="140"/>
      <c r="I98" s="140"/>
      <c r="J98" s="142"/>
      <c r="K98" s="147"/>
      <c r="L98" s="151"/>
    </row>
    <row r="99" spans="1:12" ht="13.5" customHeight="1" x14ac:dyDescent="0.15">
      <c r="A99" s="158"/>
      <c r="B99" s="147"/>
      <c r="C99" s="242"/>
      <c r="D99" s="142"/>
      <c r="E99" s="142"/>
      <c r="F99" s="142"/>
      <c r="G99" s="142"/>
      <c r="H99" s="140"/>
      <c r="I99" s="140"/>
      <c r="J99" s="142"/>
      <c r="K99" s="147"/>
      <c r="L99" s="151"/>
    </row>
    <row r="100" spans="1:12" ht="13.5" customHeight="1" x14ac:dyDescent="0.15">
      <c r="A100" s="158"/>
      <c r="B100" s="147"/>
      <c r="C100" s="273" t="s">
        <v>134</v>
      </c>
      <c r="D100" s="281">
        <f>J66</f>
        <v>0</v>
      </c>
      <c r="E100" s="281"/>
      <c r="F100" s="275" t="s">
        <v>6</v>
      </c>
      <c r="G100" s="141"/>
      <c r="H100" s="140"/>
      <c r="I100" s="140"/>
      <c r="J100" s="142"/>
      <c r="K100" s="147"/>
      <c r="L100" s="151"/>
    </row>
    <row r="101" spans="1:12" ht="13.5" customHeight="1" x14ac:dyDescent="0.25">
      <c r="A101" s="158"/>
      <c r="B101" s="147"/>
      <c r="C101" s="274"/>
      <c r="D101" s="282"/>
      <c r="E101" s="282"/>
      <c r="F101" s="276"/>
      <c r="G101" s="141"/>
      <c r="H101" s="148"/>
      <c r="I101" s="154"/>
      <c r="J101" s="142"/>
      <c r="K101" s="147"/>
      <c r="L101" s="151"/>
    </row>
    <row r="102" spans="1:12" ht="13.5" customHeight="1" x14ac:dyDescent="0.15">
      <c r="A102" s="158"/>
      <c r="B102" s="147"/>
      <c r="C102" s="242"/>
      <c r="D102" s="142"/>
      <c r="E102" s="139"/>
      <c r="F102" s="140"/>
      <c r="G102" s="141"/>
      <c r="H102" s="140"/>
      <c r="I102" s="140"/>
      <c r="J102" s="142"/>
      <c r="K102" s="147"/>
      <c r="L102" s="151"/>
    </row>
    <row r="103" spans="1:12" ht="13.5" customHeight="1" x14ac:dyDescent="0.15">
      <c r="A103" s="158"/>
      <c r="B103" s="147"/>
      <c r="C103" s="242"/>
      <c r="D103" s="142"/>
      <c r="E103" s="139"/>
      <c r="F103" s="140"/>
      <c r="G103" s="141"/>
      <c r="H103" s="140"/>
      <c r="I103" s="140"/>
      <c r="J103" s="142"/>
      <c r="K103" s="147"/>
      <c r="L103" s="151"/>
    </row>
    <row r="104" spans="1:12" ht="13.5" customHeight="1" x14ac:dyDescent="0.15">
      <c r="A104" s="158"/>
      <c r="B104" s="147"/>
      <c r="C104" s="283" t="str">
        <f>"但　"&amp;C4&amp;"参加料として"</f>
        <v>但　令和４年度第７４回滋賀県総合バドミントン選手権ジュニアの部参加料として</v>
      </c>
      <c r="D104" s="283"/>
      <c r="E104" s="283"/>
      <c r="F104" s="283"/>
      <c r="G104" s="283"/>
      <c r="H104" s="283"/>
      <c r="I104" s="283"/>
      <c r="J104" s="283"/>
      <c r="K104" s="283"/>
      <c r="L104" s="284"/>
    </row>
    <row r="105" spans="1:12" ht="13.5" customHeight="1" x14ac:dyDescent="0.15">
      <c r="A105" s="158"/>
      <c r="B105" s="147"/>
      <c r="C105" s="283"/>
      <c r="D105" s="283"/>
      <c r="E105" s="283"/>
      <c r="F105" s="283"/>
      <c r="G105" s="283"/>
      <c r="H105" s="283"/>
      <c r="I105" s="283"/>
      <c r="J105" s="283"/>
      <c r="K105" s="283"/>
      <c r="L105" s="284"/>
    </row>
    <row r="106" spans="1:12" x14ac:dyDescent="0.15">
      <c r="A106" s="158"/>
      <c r="B106" s="147"/>
      <c r="C106" s="242"/>
      <c r="D106" s="142"/>
      <c r="E106" s="139"/>
      <c r="F106" s="140"/>
      <c r="G106" s="141"/>
      <c r="H106" s="140"/>
      <c r="I106" s="140"/>
      <c r="J106" s="142"/>
      <c r="K106" s="147"/>
      <c r="L106" s="151"/>
    </row>
    <row r="107" spans="1:12" x14ac:dyDescent="0.15">
      <c r="A107" s="158"/>
      <c r="B107" s="147"/>
      <c r="C107" s="242"/>
      <c r="D107" s="142"/>
      <c r="E107" s="139"/>
      <c r="F107" s="140"/>
      <c r="G107" s="141"/>
      <c r="H107" s="140"/>
      <c r="I107" s="140"/>
      <c r="J107" s="142"/>
      <c r="K107" s="147"/>
      <c r="L107" s="151"/>
    </row>
    <row r="108" spans="1:12" ht="14.25" customHeight="1" x14ac:dyDescent="0.15">
      <c r="A108" s="158"/>
      <c r="B108" s="142"/>
      <c r="C108" s="242"/>
      <c r="D108" s="142"/>
      <c r="E108" s="142"/>
      <c r="F108" s="142"/>
      <c r="G108" s="142"/>
      <c r="H108" s="268" t="s">
        <v>211</v>
      </c>
      <c r="I108" s="268"/>
      <c r="J108" s="268"/>
      <c r="K108" s="268"/>
      <c r="L108" s="269"/>
    </row>
    <row r="109" spans="1:12" ht="13.5" customHeight="1" x14ac:dyDescent="0.15">
      <c r="A109" s="158"/>
      <c r="B109" s="142"/>
      <c r="C109" s="242"/>
      <c r="D109" s="142"/>
      <c r="E109" s="142"/>
      <c r="F109" s="142"/>
      <c r="G109" s="142"/>
      <c r="H109" s="268"/>
      <c r="I109" s="268"/>
      <c r="J109" s="268"/>
      <c r="K109" s="268"/>
      <c r="L109" s="269"/>
    </row>
    <row r="110" spans="1:12" ht="14.25" customHeight="1" x14ac:dyDescent="0.15">
      <c r="A110" s="158"/>
      <c r="B110" s="142"/>
      <c r="C110" s="242"/>
      <c r="D110" s="142"/>
      <c r="E110" s="142"/>
      <c r="F110" s="142"/>
      <c r="G110" s="142"/>
      <c r="H110" s="161"/>
      <c r="I110" s="161"/>
      <c r="J110" s="161"/>
      <c r="K110" s="162"/>
      <c r="L110" s="166"/>
    </row>
    <row r="111" spans="1:12" ht="14.25" customHeight="1" x14ac:dyDescent="0.15">
      <c r="A111" s="158"/>
      <c r="B111" s="142"/>
      <c r="C111" s="242"/>
      <c r="D111" s="142"/>
      <c r="E111" s="142"/>
      <c r="F111" s="142"/>
      <c r="G111" s="142"/>
      <c r="H111" s="268" t="s">
        <v>213</v>
      </c>
      <c r="I111" s="268"/>
      <c r="J111" s="268"/>
      <c r="K111" s="268"/>
      <c r="L111" s="269"/>
    </row>
    <row r="112" spans="1:12" ht="13.5" customHeight="1" x14ac:dyDescent="0.15">
      <c r="A112" s="158"/>
      <c r="B112" s="142"/>
      <c r="C112" s="242"/>
      <c r="D112" s="142"/>
      <c r="E112" s="142"/>
      <c r="F112" s="142"/>
      <c r="G112" s="142"/>
      <c r="H112" s="268"/>
      <c r="I112" s="268"/>
      <c r="J112" s="268"/>
      <c r="K112" s="268"/>
      <c r="L112" s="269"/>
    </row>
    <row r="113" spans="1:12" ht="13.5" customHeight="1" x14ac:dyDescent="0.15">
      <c r="A113" s="158"/>
      <c r="B113" s="147"/>
      <c r="C113" s="242"/>
      <c r="D113" s="142"/>
      <c r="E113" s="139"/>
      <c r="F113" s="142"/>
      <c r="G113" s="142"/>
      <c r="H113" s="268"/>
      <c r="I113" s="268"/>
      <c r="J113" s="268"/>
      <c r="K113" s="268"/>
      <c r="L113" s="269"/>
    </row>
    <row r="114" spans="1:12" ht="13.5" customHeight="1" x14ac:dyDescent="0.15">
      <c r="A114" s="158"/>
      <c r="B114" s="147"/>
      <c r="C114" s="242"/>
      <c r="D114" s="142"/>
      <c r="E114" s="139"/>
      <c r="F114" s="160"/>
      <c r="G114" s="160"/>
      <c r="H114" s="268"/>
      <c r="I114" s="268"/>
      <c r="J114" s="268"/>
      <c r="K114" s="268"/>
      <c r="L114" s="269"/>
    </row>
    <row r="115" spans="1:12" ht="13.5" customHeight="1" x14ac:dyDescent="0.15">
      <c r="A115" s="158"/>
      <c r="B115" s="147"/>
      <c r="C115" s="242"/>
      <c r="D115" s="142"/>
      <c r="E115" s="139"/>
      <c r="F115" s="160"/>
      <c r="G115" s="160"/>
      <c r="H115" s="155"/>
      <c r="I115" s="155"/>
      <c r="J115" s="164"/>
      <c r="K115" s="164"/>
      <c r="L115" s="165"/>
    </row>
    <row r="116" spans="1:12" x14ac:dyDescent="0.15">
      <c r="A116" s="159"/>
      <c r="B116" s="152"/>
      <c r="C116" s="244"/>
      <c r="D116" s="143"/>
      <c r="E116" s="144"/>
      <c r="F116" s="145"/>
      <c r="G116" s="146"/>
      <c r="H116" s="145"/>
      <c r="I116" s="145"/>
      <c r="J116" s="143"/>
      <c r="K116" s="152"/>
      <c r="L116" s="153"/>
    </row>
  </sheetData>
  <sheetProtection formatCells="0"/>
  <mergeCells count="27">
    <mergeCell ref="A4:B4"/>
    <mergeCell ref="A2:L2"/>
    <mergeCell ref="A8:A9"/>
    <mergeCell ref="A11:B11"/>
    <mergeCell ref="C11:D11"/>
    <mergeCell ref="E11:K11"/>
    <mergeCell ref="J6:L6"/>
    <mergeCell ref="J7:L7"/>
    <mergeCell ref="J9:L9"/>
    <mergeCell ref="H6:I6"/>
    <mergeCell ref="H7:I7"/>
    <mergeCell ref="H8:I8"/>
    <mergeCell ref="H9:I9"/>
    <mergeCell ref="H113:L114"/>
    <mergeCell ref="C100:C101"/>
    <mergeCell ref="F100:F101"/>
    <mergeCell ref="A90:C91"/>
    <mergeCell ref="B95:G96"/>
    <mergeCell ref="D100:E101"/>
    <mergeCell ref="C104:L105"/>
    <mergeCell ref="E68:F68"/>
    <mergeCell ref="A66:D66"/>
    <mergeCell ref="B8:E9"/>
    <mergeCell ref="H108:L109"/>
    <mergeCell ref="H111:L112"/>
    <mergeCell ref="L90:L91"/>
    <mergeCell ref="J8:L8"/>
  </mergeCells>
  <phoneticPr fontId="4"/>
  <dataValidations disablePrompts="1" count="1">
    <dataValidation allowBlank="1" showInputMessage="1" sqref="L87:L88" xr:uid="{00000000-0002-0000-0100-000000000000}"/>
  </dataValidations>
  <pageMargins left="0.78700000000000003" right="0.78700000000000003" top="0.3" bottom="0.2" header="0.26" footer="0.2"/>
  <pageSetup paperSize="9" scale="60" fitToWidth="0" fitToHeight="0" orientation="portrait" horizontalDpi="4294967293" r:id="rId1"/>
  <headerFooter alignWithMargins="0"/>
  <ignoredErrors>
    <ignoredError sqref="C14:D14 D15:E15 D16:E17 C15 C30:C31 E28:E29 C16 E30:E31"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9"/>
  </sheetPr>
  <dimension ref="A1:F113"/>
  <sheetViews>
    <sheetView showZeros="0" workbookViewId="0">
      <selection activeCell="K26" sqref="K26"/>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6" ht="13.5" customHeight="1" x14ac:dyDescent="0.15">
      <c r="B1" s="351" t="s">
        <v>49</v>
      </c>
      <c r="C1" s="362" t="str">
        <f>基本データ入力シート!$B$2</f>
        <v>令和４年度第７４回滋賀県総合バドミントン選手権ジュニアの部</v>
      </c>
      <c r="D1" s="363"/>
      <c r="E1" s="363"/>
      <c r="F1" s="364"/>
    </row>
    <row r="2" spans="1:6" ht="13.5" customHeight="1" x14ac:dyDescent="0.15">
      <c r="B2" s="352"/>
      <c r="C2" s="365"/>
      <c r="D2" s="366"/>
      <c r="E2" s="366"/>
      <c r="F2" s="367"/>
    </row>
    <row r="3" spans="1:6" ht="13.5" customHeight="1" x14ac:dyDescent="0.15">
      <c r="B3" s="55"/>
      <c r="C3" s="55"/>
      <c r="D3" s="55"/>
      <c r="E3" s="56"/>
    </row>
    <row r="4" spans="1:6" ht="21.75" customHeight="1" x14ac:dyDescent="0.15">
      <c r="A4" s="62" t="s">
        <v>51</v>
      </c>
      <c r="B4" s="359" t="s">
        <v>168</v>
      </c>
      <c r="C4" s="360"/>
      <c r="D4" s="361"/>
      <c r="F4" s="63" t="s">
        <v>71</v>
      </c>
    </row>
    <row r="5" spans="1:6" ht="21.75" customHeight="1" x14ac:dyDescent="0.15">
      <c r="A5" s="73">
        <f>COUNTA(B7:B26)</f>
        <v>0</v>
      </c>
    </row>
    <row r="6" spans="1:6" ht="19.5" customHeight="1" x14ac:dyDescent="0.15">
      <c r="A6" s="71" t="s">
        <v>52</v>
      </c>
      <c r="B6" s="71" t="s">
        <v>53</v>
      </c>
      <c r="C6" s="71" t="s">
        <v>68</v>
      </c>
      <c r="D6" s="71" t="s">
        <v>54</v>
      </c>
      <c r="E6" s="188" t="s">
        <v>144</v>
      </c>
      <c r="F6" s="71" t="s">
        <v>56</v>
      </c>
    </row>
    <row r="7" spans="1:6" ht="24" customHeight="1" x14ac:dyDescent="0.15">
      <c r="A7" s="342">
        <v>1</v>
      </c>
      <c r="B7" s="86"/>
      <c r="C7" s="87" t="str">
        <f>IF(B7="","",基本データ入力シート!$B$18)</f>
        <v/>
      </c>
      <c r="D7" s="86"/>
      <c r="E7" s="112"/>
      <c r="F7" s="344"/>
    </row>
    <row r="8" spans="1:6" ht="24" customHeight="1" x14ac:dyDescent="0.15">
      <c r="A8" s="343"/>
      <c r="B8" s="88"/>
      <c r="C8" s="89"/>
      <c r="D8" s="88"/>
      <c r="E8" s="113"/>
      <c r="F8" s="345"/>
    </row>
    <row r="9" spans="1:6" ht="24" customHeight="1" x14ac:dyDescent="0.15">
      <c r="A9" s="342">
        <v>2</v>
      </c>
      <c r="B9" s="86"/>
      <c r="C9" s="87" t="str">
        <f>IF(B9="","",基本データ入力シート!$B$18)</f>
        <v/>
      </c>
      <c r="D9" s="86"/>
      <c r="E9" s="112"/>
      <c r="F9" s="344"/>
    </row>
    <row r="10" spans="1:6" ht="24" customHeight="1" x14ac:dyDescent="0.15">
      <c r="A10" s="343"/>
      <c r="B10" s="88"/>
      <c r="C10" s="89"/>
      <c r="D10" s="88"/>
      <c r="E10" s="113"/>
      <c r="F10" s="345"/>
    </row>
    <row r="11" spans="1:6" ht="24" customHeight="1" x14ac:dyDescent="0.15">
      <c r="A11" s="342">
        <v>3</v>
      </c>
      <c r="B11" s="86"/>
      <c r="C11" s="87" t="str">
        <f>IF(B11="","",基本データ入力シート!$B$18)</f>
        <v/>
      </c>
      <c r="D11" s="86"/>
      <c r="E11" s="112"/>
      <c r="F11" s="344"/>
    </row>
    <row r="12" spans="1:6" ht="24" customHeight="1" x14ac:dyDescent="0.15">
      <c r="A12" s="343"/>
      <c r="B12" s="88"/>
      <c r="C12" s="89"/>
      <c r="D12" s="88"/>
      <c r="E12" s="113"/>
      <c r="F12" s="345"/>
    </row>
    <row r="13" spans="1:6" ht="24" customHeight="1" x14ac:dyDescent="0.15">
      <c r="A13" s="342">
        <v>4</v>
      </c>
      <c r="B13" s="86"/>
      <c r="C13" s="87" t="str">
        <f>IF(B13="","",基本データ入力シート!$B$18)</f>
        <v/>
      </c>
      <c r="D13" s="86"/>
      <c r="E13" s="112"/>
      <c r="F13" s="344"/>
    </row>
    <row r="14" spans="1:6" ht="24" customHeight="1" x14ac:dyDescent="0.15">
      <c r="A14" s="343"/>
      <c r="B14" s="88"/>
      <c r="C14" s="89"/>
      <c r="D14" s="88"/>
      <c r="E14" s="113"/>
      <c r="F14" s="345"/>
    </row>
    <row r="15" spans="1:6" ht="24" customHeight="1" x14ac:dyDescent="0.15">
      <c r="A15" s="342">
        <v>5</v>
      </c>
      <c r="B15" s="86"/>
      <c r="C15" s="87" t="str">
        <f>IF(B15="","",基本データ入力シート!$B$18)</f>
        <v/>
      </c>
      <c r="D15" s="86"/>
      <c r="E15" s="112"/>
      <c r="F15" s="344"/>
    </row>
    <row r="16" spans="1:6" ht="24" customHeight="1" x14ac:dyDescent="0.15">
      <c r="A16" s="343"/>
      <c r="B16" s="88"/>
      <c r="C16" s="89"/>
      <c r="D16" s="88"/>
      <c r="E16" s="113"/>
      <c r="F16" s="345"/>
    </row>
    <row r="17" spans="1:6" ht="24" customHeight="1" x14ac:dyDescent="0.15">
      <c r="A17" s="342">
        <v>6</v>
      </c>
      <c r="B17" s="86"/>
      <c r="C17" s="87" t="str">
        <f>IF(B17="","",基本データ入力シート!$B$18)</f>
        <v/>
      </c>
      <c r="D17" s="86"/>
      <c r="E17" s="112"/>
      <c r="F17" s="344"/>
    </row>
    <row r="18" spans="1:6" ht="24" customHeight="1" x14ac:dyDescent="0.15">
      <c r="A18" s="343"/>
      <c r="B18" s="88"/>
      <c r="C18" s="89"/>
      <c r="D18" s="88"/>
      <c r="E18" s="113"/>
      <c r="F18" s="345"/>
    </row>
    <row r="19" spans="1:6" ht="24" customHeight="1" x14ac:dyDescent="0.15">
      <c r="A19" s="342">
        <v>7</v>
      </c>
      <c r="B19" s="86"/>
      <c r="C19" s="87" t="str">
        <f>IF(B19="","",基本データ入力シート!$B$18)</f>
        <v/>
      </c>
      <c r="D19" s="86"/>
      <c r="E19" s="112"/>
      <c r="F19" s="344"/>
    </row>
    <row r="20" spans="1:6" ht="24" customHeight="1" x14ac:dyDescent="0.15">
      <c r="A20" s="343"/>
      <c r="B20" s="88"/>
      <c r="C20" s="89"/>
      <c r="D20" s="88"/>
      <c r="E20" s="113"/>
      <c r="F20" s="345"/>
    </row>
    <row r="21" spans="1:6" ht="24" customHeight="1" x14ac:dyDescent="0.15">
      <c r="A21" s="342">
        <v>8</v>
      </c>
      <c r="B21" s="86"/>
      <c r="C21" s="87" t="str">
        <f>IF(B21="","",基本データ入力シート!$B$18)</f>
        <v/>
      </c>
      <c r="D21" s="86"/>
      <c r="E21" s="112"/>
      <c r="F21" s="344"/>
    </row>
    <row r="22" spans="1:6" ht="24" customHeight="1" x14ac:dyDescent="0.15">
      <c r="A22" s="343"/>
      <c r="B22" s="88"/>
      <c r="C22" s="89"/>
      <c r="D22" s="88"/>
      <c r="E22" s="113"/>
      <c r="F22" s="345"/>
    </row>
    <row r="23" spans="1:6" ht="24" customHeight="1" x14ac:dyDescent="0.15">
      <c r="A23" s="342">
        <v>9</v>
      </c>
      <c r="B23" s="86"/>
      <c r="C23" s="87" t="str">
        <f>IF(B23="","",基本データ入力シート!$B$18)</f>
        <v/>
      </c>
      <c r="D23" s="86"/>
      <c r="E23" s="112"/>
      <c r="F23" s="344"/>
    </row>
    <row r="24" spans="1:6" ht="24" customHeight="1" x14ac:dyDescent="0.15">
      <c r="A24" s="343"/>
      <c r="B24" s="88"/>
      <c r="C24" s="89"/>
      <c r="D24" s="88"/>
      <c r="E24" s="113"/>
      <c r="F24" s="345"/>
    </row>
    <row r="25" spans="1:6" ht="24" customHeight="1" x14ac:dyDescent="0.15">
      <c r="A25" s="342">
        <v>10</v>
      </c>
      <c r="B25" s="86"/>
      <c r="C25" s="87" t="str">
        <f>IF(B25="","",基本データ入力シート!$B$18)</f>
        <v/>
      </c>
      <c r="D25" s="86"/>
      <c r="E25" s="112"/>
      <c r="F25" s="344"/>
    </row>
    <row r="26" spans="1:6" ht="24" customHeight="1" x14ac:dyDescent="0.15">
      <c r="A26" s="343"/>
      <c r="B26" s="88"/>
      <c r="C26" s="89"/>
      <c r="D26" s="88"/>
      <c r="E26" s="113"/>
      <c r="F26" s="345"/>
    </row>
    <row r="27" spans="1:6" ht="24" customHeight="1" x14ac:dyDescent="0.15">
      <c r="A27" s="64"/>
      <c r="B27" s="64"/>
      <c r="C27" s="64"/>
      <c r="D27" s="64"/>
      <c r="E27" s="64"/>
      <c r="F27" s="64"/>
    </row>
    <row r="28" spans="1:6" ht="21.75" customHeight="1" x14ac:dyDescent="0.15">
      <c r="A28" s="65"/>
      <c r="B28" s="66" t="s">
        <v>74</v>
      </c>
      <c r="C28" s="346">
        <f>基本データ入力シート!$B$19</f>
        <v>0</v>
      </c>
      <c r="D28" s="346"/>
      <c r="E28" s="346"/>
      <c r="F28" s="65" t="s">
        <v>67</v>
      </c>
    </row>
    <row r="29" spans="1:6" ht="21.75" customHeight="1" x14ac:dyDescent="0.15">
      <c r="A29" s="67"/>
      <c r="B29" s="67" t="s">
        <v>58</v>
      </c>
      <c r="C29" s="67"/>
      <c r="D29" s="67"/>
      <c r="E29" s="67"/>
      <c r="F29" s="67"/>
    </row>
    <row r="30" spans="1:6" ht="21.75" customHeight="1" x14ac:dyDescent="0.15">
      <c r="A30" s="67"/>
      <c r="B30" s="67"/>
      <c r="C30" s="67"/>
      <c r="D30" s="67"/>
      <c r="E30" s="67"/>
      <c r="F30" s="67"/>
    </row>
    <row r="31" spans="1:6" ht="21.75" customHeight="1" x14ac:dyDescent="0.15">
      <c r="B31" s="61" t="s">
        <v>50</v>
      </c>
      <c r="C31" s="58"/>
      <c r="D31" s="58"/>
      <c r="E31" s="58"/>
      <c r="F31" s="77">
        <f>A5+A43+A81</f>
        <v>0</v>
      </c>
    </row>
    <row r="32" spans="1:6" ht="21.75" customHeight="1" x14ac:dyDescent="0.15">
      <c r="A32" s="68"/>
      <c r="B32" s="67"/>
      <c r="C32" s="67"/>
      <c r="D32" s="67"/>
      <c r="E32" s="67"/>
      <c r="F32" s="67"/>
    </row>
    <row r="33" spans="1:6" ht="21.75" customHeight="1" x14ac:dyDescent="0.15">
      <c r="A33" s="347" t="s">
        <v>59</v>
      </c>
      <c r="B33" s="347"/>
      <c r="C33" s="348">
        <f>基本データ入力シート!$B$17</f>
        <v>0</v>
      </c>
      <c r="D33" s="349"/>
      <c r="E33" s="349"/>
      <c r="F33" s="350"/>
    </row>
    <row r="34" spans="1:6" ht="21.75" customHeight="1" x14ac:dyDescent="0.15">
      <c r="A34" s="338" t="s">
        <v>60</v>
      </c>
      <c r="B34" s="338"/>
      <c r="C34" s="339">
        <f>基本データ入力シート!$B$20</f>
        <v>0</v>
      </c>
      <c r="D34" s="339"/>
      <c r="E34" s="340"/>
      <c r="F34" s="70"/>
    </row>
    <row r="35" spans="1:6" ht="21.75" customHeight="1" x14ac:dyDescent="0.15">
      <c r="A35" s="338" t="s">
        <v>61</v>
      </c>
      <c r="B35" s="338"/>
      <c r="C35" s="341">
        <f>基本データ入力シート!$B$26</f>
        <v>0</v>
      </c>
      <c r="D35" s="341"/>
      <c r="E35" s="341"/>
      <c r="F35" s="341"/>
    </row>
    <row r="36" spans="1:6" ht="21.75" customHeight="1" x14ac:dyDescent="0.15">
      <c r="A36" s="338" t="s">
        <v>62</v>
      </c>
      <c r="B36" s="338"/>
      <c r="C36" s="341">
        <f>基本データ入力シート!$B$27</f>
        <v>0</v>
      </c>
      <c r="D36" s="341"/>
      <c r="E36" s="341"/>
      <c r="F36" s="341"/>
    </row>
    <row r="37" spans="1:6" ht="21.75" customHeight="1" x14ac:dyDescent="0.15">
      <c r="A37" s="338" t="s">
        <v>63</v>
      </c>
      <c r="B37" s="338"/>
      <c r="C37" s="341">
        <f>基本データ入力シート!$B$28</f>
        <v>0</v>
      </c>
      <c r="D37" s="341"/>
      <c r="E37" s="341"/>
      <c r="F37" s="341"/>
    </row>
    <row r="39" spans="1:6" ht="13.5" customHeight="1" x14ac:dyDescent="0.15">
      <c r="B39" s="351" t="s">
        <v>49</v>
      </c>
      <c r="C39" s="353" t="str">
        <f>基本データ入力シート!$B$2</f>
        <v>令和４年度第７４回滋賀県総合バドミントン選手権ジュニアの部</v>
      </c>
      <c r="D39" s="354"/>
      <c r="E39" s="354"/>
      <c r="F39" s="355"/>
    </row>
    <row r="40" spans="1:6" ht="13.5" customHeight="1" x14ac:dyDescent="0.15">
      <c r="B40" s="352"/>
      <c r="C40" s="356"/>
      <c r="D40" s="357"/>
      <c r="E40" s="357"/>
      <c r="F40" s="358"/>
    </row>
    <row r="41" spans="1:6" ht="13.5" customHeight="1" x14ac:dyDescent="0.15">
      <c r="B41" s="55"/>
      <c r="C41" s="55"/>
      <c r="D41" s="55"/>
      <c r="E41" s="56"/>
    </row>
    <row r="42" spans="1:6" ht="21.75" customHeight="1" x14ac:dyDescent="0.15">
      <c r="A42" s="62" t="s">
        <v>51</v>
      </c>
      <c r="B42" s="359" t="str">
        <f>B4</f>
        <v>ジュニア：女子ダブルスＢ</v>
      </c>
      <c r="C42" s="360"/>
      <c r="D42" s="361"/>
      <c r="E42" s="57"/>
      <c r="F42" s="63" t="s">
        <v>72</v>
      </c>
    </row>
    <row r="43" spans="1:6" ht="21.75" customHeight="1" x14ac:dyDescent="0.15">
      <c r="A43" s="73">
        <f>COUNTA(B45:B65)</f>
        <v>0</v>
      </c>
    </row>
    <row r="44" spans="1:6" ht="19.5" customHeight="1" x14ac:dyDescent="0.15">
      <c r="A44" s="71" t="s">
        <v>52</v>
      </c>
      <c r="B44" s="71" t="s">
        <v>53</v>
      </c>
      <c r="C44" s="71" t="s">
        <v>68</v>
      </c>
      <c r="D44" s="71" t="s">
        <v>54</v>
      </c>
      <c r="E44" s="188" t="s">
        <v>144</v>
      </c>
      <c r="F44" s="71" t="s">
        <v>56</v>
      </c>
    </row>
    <row r="45" spans="1:6" ht="24" customHeight="1" x14ac:dyDescent="0.15">
      <c r="A45" s="342">
        <v>11</v>
      </c>
      <c r="B45" s="86"/>
      <c r="C45" s="87" t="str">
        <f>IF(B45="","",基本データ入力シート!$B$18)</f>
        <v/>
      </c>
      <c r="D45" s="86"/>
      <c r="E45" s="112"/>
      <c r="F45" s="344"/>
    </row>
    <row r="46" spans="1:6" ht="24" customHeight="1" x14ac:dyDescent="0.15">
      <c r="A46" s="343"/>
      <c r="B46" s="88"/>
      <c r="C46" s="89"/>
      <c r="D46" s="88"/>
      <c r="E46" s="113"/>
      <c r="F46" s="345"/>
    </row>
    <row r="47" spans="1:6" ht="24" customHeight="1" x14ac:dyDescent="0.15">
      <c r="A47" s="342">
        <v>12</v>
      </c>
      <c r="B47" s="86"/>
      <c r="C47" s="87" t="str">
        <f>IF(B47="","",基本データ入力シート!$B$18)</f>
        <v/>
      </c>
      <c r="D47" s="86"/>
      <c r="E47" s="112"/>
      <c r="F47" s="344"/>
    </row>
    <row r="48" spans="1:6" ht="24" customHeight="1" x14ac:dyDescent="0.15">
      <c r="A48" s="343"/>
      <c r="B48" s="88"/>
      <c r="C48" s="89"/>
      <c r="D48" s="88"/>
      <c r="E48" s="113"/>
      <c r="F48" s="345"/>
    </row>
    <row r="49" spans="1:6" ht="24" customHeight="1" x14ac:dyDescent="0.15">
      <c r="A49" s="342">
        <v>13</v>
      </c>
      <c r="B49" s="86"/>
      <c r="C49" s="87" t="str">
        <f>IF(B49="","",基本データ入力シート!$B$18)</f>
        <v/>
      </c>
      <c r="D49" s="86"/>
      <c r="E49" s="112"/>
      <c r="F49" s="344"/>
    </row>
    <row r="50" spans="1:6" ht="24" customHeight="1" x14ac:dyDescent="0.15">
      <c r="A50" s="343"/>
      <c r="B50" s="88"/>
      <c r="C50" s="89"/>
      <c r="D50" s="88"/>
      <c r="E50" s="113"/>
      <c r="F50" s="345"/>
    </row>
    <row r="51" spans="1:6" ht="24" customHeight="1" x14ac:dyDescent="0.15">
      <c r="A51" s="342">
        <v>14</v>
      </c>
      <c r="B51" s="86"/>
      <c r="C51" s="87" t="str">
        <f>IF(B51="","",基本データ入力シート!$B$18)</f>
        <v/>
      </c>
      <c r="D51" s="86"/>
      <c r="E51" s="112"/>
      <c r="F51" s="344"/>
    </row>
    <row r="52" spans="1:6" ht="24" customHeight="1" x14ac:dyDescent="0.15">
      <c r="A52" s="343"/>
      <c r="B52" s="88"/>
      <c r="C52" s="89"/>
      <c r="D52" s="88"/>
      <c r="E52" s="113"/>
      <c r="F52" s="345"/>
    </row>
    <row r="53" spans="1:6" ht="24" customHeight="1" x14ac:dyDescent="0.15">
      <c r="A53" s="342">
        <v>15</v>
      </c>
      <c r="B53" s="86"/>
      <c r="C53" s="87" t="str">
        <f>IF(B53="","",基本データ入力シート!$B$18)</f>
        <v/>
      </c>
      <c r="D53" s="86"/>
      <c r="E53" s="112"/>
      <c r="F53" s="344"/>
    </row>
    <row r="54" spans="1:6" ht="24" customHeight="1" x14ac:dyDescent="0.15">
      <c r="A54" s="343"/>
      <c r="B54" s="88"/>
      <c r="C54" s="89"/>
      <c r="D54" s="88"/>
      <c r="E54" s="113"/>
      <c r="F54" s="345"/>
    </row>
    <row r="55" spans="1:6" ht="24" customHeight="1" x14ac:dyDescent="0.15">
      <c r="A55" s="342">
        <v>16</v>
      </c>
      <c r="B55" s="86"/>
      <c r="C55" s="87" t="str">
        <f>IF(B55="","",基本データ入力シート!$B$18)</f>
        <v/>
      </c>
      <c r="D55" s="86"/>
      <c r="E55" s="112"/>
      <c r="F55" s="344"/>
    </row>
    <row r="56" spans="1:6" ht="24" customHeight="1" x14ac:dyDescent="0.15">
      <c r="A56" s="343"/>
      <c r="B56" s="88"/>
      <c r="C56" s="89"/>
      <c r="D56" s="88"/>
      <c r="E56" s="113"/>
      <c r="F56" s="345"/>
    </row>
    <row r="57" spans="1:6" ht="24" customHeight="1" x14ac:dyDescent="0.15">
      <c r="A57" s="342">
        <v>17</v>
      </c>
      <c r="B57" s="86"/>
      <c r="C57" s="87" t="str">
        <f>IF(B57="","",基本データ入力シート!$B$18)</f>
        <v/>
      </c>
      <c r="D57" s="86"/>
      <c r="E57" s="112"/>
      <c r="F57" s="344"/>
    </row>
    <row r="58" spans="1:6" ht="24" customHeight="1" x14ac:dyDescent="0.15">
      <c r="A58" s="343"/>
      <c r="B58" s="88"/>
      <c r="C58" s="89"/>
      <c r="D58" s="88"/>
      <c r="E58" s="113"/>
      <c r="F58" s="345"/>
    </row>
    <row r="59" spans="1:6" ht="24" customHeight="1" x14ac:dyDescent="0.15">
      <c r="A59" s="342">
        <v>18</v>
      </c>
      <c r="B59" s="86"/>
      <c r="C59" s="87" t="str">
        <f>IF(B59="","",基本データ入力シート!$B$18)</f>
        <v/>
      </c>
      <c r="D59" s="86"/>
      <c r="E59" s="112"/>
      <c r="F59" s="344"/>
    </row>
    <row r="60" spans="1:6" ht="24" customHeight="1" x14ac:dyDescent="0.15">
      <c r="A60" s="343"/>
      <c r="B60" s="88"/>
      <c r="C60" s="89"/>
      <c r="D60" s="88"/>
      <c r="E60" s="113"/>
      <c r="F60" s="345"/>
    </row>
    <row r="61" spans="1:6" ht="24" customHeight="1" x14ac:dyDescent="0.15">
      <c r="A61" s="342">
        <v>19</v>
      </c>
      <c r="B61" s="86"/>
      <c r="C61" s="87" t="str">
        <f>IF(B61="","",基本データ入力シート!$B$18)</f>
        <v/>
      </c>
      <c r="D61" s="86"/>
      <c r="E61" s="112"/>
      <c r="F61" s="344"/>
    </row>
    <row r="62" spans="1:6" ht="24" customHeight="1" x14ac:dyDescent="0.15">
      <c r="A62" s="343"/>
      <c r="B62" s="88"/>
      <c r="C62" s="89"/>
      <c r="D62" s="88"/>
      <c r="E62" s="113"/>
      <c r="F62" s="345"/>
    </row>
    <row r="63" spans="1:6" ht="24" customHeight="1" x14ac:dyDescent="0.15">
      <c r="A63" s="342">
        <v>20</v>
      </c>
      <c r="B63" s="86"/>
      <c r="C63" s="87" t="str">
        <f>IF(B63="","",基本データ入力シート!$B$18)</f>
        <v/>
      </c>
      <c r="D63" s="86"/>
      <c r="E63" s="112"/>
      <c r="F63" s="344"/>
    </row>
    <row r="64" spans="1:6" ht="24" customHeight="1" x14ac:dyDescent="0.15">
      <c r="A64" s="343"/>
      <c r="B64" s="88"/>
      <c r="C64" s="89"/>
      <c r="D64" s="88"/>
      <c r="E64" s="113"/>
      <c r="F64" s="345"/>
    </row>
    <row r="65" spans="1:6" ht="24" customHeight="1" x14ac:dyDescent="0.15">
      <c r="A65" s="64"/>
      <c r="B65" s="64"/>
      <c r="C65" s="64"/>
      <c r="D65" s="64"/>
      <c r="E65" s="64"/>
      <c r="F65" s="64"/>
    </row>
    <row r="66" spans="1:6" ht="21.75" customHeight="1" x14ac:dyDescent="0.15">
      <c r="A66" s="65"/>
      <c r="B66" s="66" t="s">
        <v>74</v>
      </c>
      <c r="C66" s="346">
        <f>基本データ入力シート!$B$19</f>
        <v>0</v>
      </c>
      <c r="D66" s="346"/>
      <c r="E66" s="346"/>
      <c r="F66" s="65" t="s">
        <v>67</v>
      </c>
    </row>
    <row r="67" spans="1:6" ht="21.75" customHeight="1" x14ac:dyDescent="0.15">
      <c r="A67" s="67"/>
      <c r="B67" s="67" t="s">
        <v>58</v>
      </c>
      <c r="C67" s="67"/>
      <c r="D67" s="67"/>
      <c r="E67" s="67"/>
      <c r="F67" s="67"/>
    </row>
    <row r="68" spans="1:6" ht="21.75" customHeight="1" x14ac:dyDescent="0.15">
      <c r="A68" s="67"/>
      <c r="B68" s="67"/>
      <c r="C68" s="67"/>
      <c r="D68" s="67"/>
      <c r="E68" s="67"/>
      <c r="F68" s="67"/>
    </row>
    <row r="69" spans="1:6" ht="21.75" customHeight="1" x14ac:dyDescent="0.15">
      <c r="B69" s="61" t="s">
        <v>50</v>
      </c>
      <c r="C69" s="58"/>
      <c r="D69" s="58"/>
      <c r="E69" s="58"/>
    </row>
    <row r="70" spans="1:6" ht="21.75" customHeight="1" x14ac:dyDescent="0.15">
      <c r="A70" s="68"/>
      <c r="B70" s="67"/>
      <c r="C70" s="67"/>
      <c r="D70" s="67"/>
      <c r="E70" s="67"/>
      <c r="F70" s="67"/>
    </row>
    <row r="71" spans="1:6" ht="21.75" customHeight="1" x14ac:dyDescent="0.15">
      <c r="A71" s="347" t="s">
        <v>59</v>
      </c>
      <c r="B71" s="347"/>
      <c r="C71" s="348">
        <f>基本データ入力シート!$B$17</f>
        <v>0</v>
      </c>
      <c r="D71" s="349"/>
      <c r="E71" s="349"/>
      <c r="F71" s="350"/>
    </row>
    <row r="72" spans="1:6" ht="21.75" customHeight="1" x14ac:dyDescent="0.15">
      <c r="A72" s="338" t="s">
        <v>60</v>
      </c>
      <c r="B72" s="338"/>
      <c r="C72" s="339">
        <f>基本データ入力シート!$B$20</f>
        <v>0</v>
      </c>
      <c r="D72" s="339"/>
      <c r="E72" s="340"/>
      <c r="F72" s="70"/>
    </row>
    <row r="73" spans="1:6" ht="21.75" customHeight="1" x14ac:dyDescent="0.15">
      <c r="A73" s="338" t="s">
        <v>61</v>
      </c>
      <c r="B73" s="338"/>
      <c r="C73" s="341">
        <f>基本データ入力シート!$B$26</f>
        <v>0</v>
      </c>
      <c r="D73" s="341"/>
      <c r="E73" s="341"/>
      <c r="F73" s="341"/>
    </row>
    <row r="74" spans="1:6" ht="21.75" customHeight="1" x14ac:dyDescent="0.15">
      <c r="A74" s="338" t="s">
        <v>62</v>
      </c>
      <c r="B74" s="338"/>
      <c r="C74" s="341">
        <f>基本データ入力シート!$B$27</f>
        <v>0</v>
      </c>
      <c r="D74" s="341"/>
      <c r="E74" s="341"/>
      <c r="F74" s="341"/>
    </row>
    <row r="75" spans="1:6" ht="21.75" customHeight="1" x14ac:dyDescent="0.15">
      <c r="A75" s="338" t="s">
        <v>63</v>
      </c>
      <c r="B75" s="338"/>
      <c r="C75" s="341">
        <f>基本データ入力シート!$B$28</f>
        <v>0</v>
      </c>
      <c r="D75" s="341"/>
      <c r="E75" s="341"/>
      <c r="F75" s="341"/>
    </row>
    <row r="77" spans="1:6" ht="13.5" customHeight="1" x14ac:dyDescent="0.15">
      <c r="B77" s="351" t="s">
        <v>49</v>
      </c>
      <c r="C77" s="353" t="str">
        <f>基本データ入力シート!$B$2</f>
        <v>令和４年度第７４回滋賀県総合バドミントン選手権ジュニアの部</v>
      </c>
      <c r="D77" s="354"/>
      <c r="E77" s="354"/>
      <c r="F77" s="355"/>
    </row>
    <row r="78" spans="1:6" ht="13.5" customHeight="1" x14ac:dyDescent="0.15">
      <c r="B78" s="352"/>
      <c r="C78" s="356"/>
      <c r="D78" s="357"/>
      <c r="E78" s="357"/>
      <c r="F78" s="358"/>
    </row>
    <row r="79" spans="1:6" ht="13.5" customHeight="1" x14ac:dyDescent="0.15">
      <c r="B79" s="55"/>
      <c r="C79" s="55"/>
      <c r="D79" s="55"/>
      <c r="E79" s="56"/>
    </row>
    <row r="80" spans="1:6" ht="21.75" customHeight="1" x14ac:dyDescent="0.15">
      <c r="A80" s="62" t="s">
        <v>51</v>
      </c>
      <c r="B80" s="359" t="str">
        <f>B4</f>
        <v>ジュニア：女子ダブルスＢ</v>
      </c>
      <c r="C80" s="360"/>
      <c r="D80" s="361"/>
      <c r="E80" s="57"/>
      <c r="F80" s="63" t="s">
        <v>73</v>
      </c>
    </row>
    <row r="81" spans="1:6" ht="21.75" customHeight="1" x14ac:dyDescent="0.15">
      <c r="A81" s="73">
        <f>COUNTA(B83:B103)</f>
        <v>0</v>
      </c>
    </row>
    <row r="82" spans="1:6" ht="19.5" customHeight="1" x14ac:dyDescent="0.15">
      <c r="A82" s="71" t="s">
        <v>52</v>
      </c>
      <c r="B82" s="71" t="s">
        <v>53</v>
      </c>
      <c r="C82" s="71" t="s">
        <v>68</v>
      </c>
      <c r="D82" s="71" t="s">
        <v>54</v>
      </c>
      <c r="E82" s="71" t="s">
        <v>144</v>
      </c>
      <c r="F82" s="71" t="s">
        <v>56</v>
      </c>
    </row>
    <row r="83" spans="1:6" ht="24" customHeight="1" x14ac:dyDescent="0.15">
      <c r="A83" s="342">
        <v>21</v>
      </c>
      <c r="B83" s="86"/>
      <c r="C83" s="87" t="str">
        <f>IF(B83="","",基本データ入力シート!$B$18)</f>
        <v/>
      </c>
      <c r="D83" s="86"/>
      <c r="E83" s="112"/>
      <c r="F83" s="344"/>
    </row>
    <row r="84" spans="1:6" ht="24" customHeight="1" x14ac:dyDescent="0.15">
      <c r="A84" s="343"/>
      <c r="B84" s="88"/>
      <c r="C84" s="89"/>
      <c r="D84" s="88"/>
      <c r="E84" s="113"/>
      <c r="F84" s="345"/>
    </row>
    <row r="85" spans="1:6" ht="24" customHeight="1" x14ac:dyDescent="0.15">
      <c r="A85" s="342">
        <v>22</v>
      </c>
      <c r="B85" s="86"/>
      <c r="C85" s="87" t="str">
        <f>IF(B85="","",基本データ入力シート!$B$18)</f>
        <v/>
      </c>
      <c r="D85" s="86"/>
      <c r="E85" s="112"/>
      <c r="F85" s="344"/>
    </row>
    <row r="86" spans="1:6" ht="24" customHeight="1" x14ac:dyDescent="0.15">
      <c r="A86" s="343"/>
      <c r="B86" s="88"/>
      <c r="C86" s="89"/>
      <c r="D86" s="88"/>
      <c r="E86" s="113"/>
      <c r="F86" s="345"/>
    </row>
    <row r="87" spans="1:6" ht="24" customHeight="1" x14ac:dyDescent="0.15">
      <c r="A87" s="342">
        <v>23</v>
      </c>
      <c r="B87" s="86"/>
      <c r="C87" s="87" t="str">
        <f>IF(B87="","",基本データ入力シート!$B$18)</f>
        <v/>
      </c>
      <c r="D87" s="86"/>
      <c r="E87" s="112"/>
      <c r="F87" s="344"/>
    </row>
    <row r="88" spans="1:6" ht="24" customHeight="1" x14ac:dyDescent="0.15">
      <c r="A88" s="343"/>
      <c r="B88" s="88"/>
      <c r="C88" s="89"/>
      <c r="D88" s="88"/>
      <c r="E88" s="113"/>
      <c r="F88" s="345"/>
    </row>
    <row r="89" spans="1:6" ht="24" customHeight="1" x14ac:dyDescent="0.15">
      <c r="A89" s="342">
        <v>24</v>
      </c>
      <c r="B89" s="86"/>
      <c r="C89" s="87" t="str">
        <f>IF(B89="","",基本データ入力シート!$B$18)</f>
        <v/>
      </c>
      <c r="D89" s="86"/>
      <c r="E89" s="112"/>
      <c r="F89" s="344"/>
    </row>
    <row r="90" spans="1:6" ht="24" customHeight="1" x14ac:dyDescent="0.15">
      <c r="A90" s="343"/>
      <c r="B90" s="88"/>
      <c r="C90" s="89"/>
      <c r="D90" s="88"/>
      <c r="E90" s="113"/>
      <c r="F90" s="345"/>
    </row>
    <row r="91" spans="1:6" ht="24" customHeight="1" x14ac:dyDescent="0.15">
      <c r="A91" s="342">
        <v>25</v>
      </c>
      <c r="B91" s="86"/>
      <c r="C91" s="87" t="str">
        <f>IF(B91="","",基本データ入力シート!$B$18)</f>
        <v/>
      </c>
      <c r="D91" s="86"/>
      <c r="E91" s="112"/>
      <c r="F91" s="344"/>
    </row>
    <row r="92" spans="1:6" ht="24" customHeight="1" x14ac:dyDescent="0.15">
      <c r="A92" s="343"/>
      <c r="B92" s="88"/>
      <c r="C92" s="89"/>
      <c r="D92" s="88"/>
      <c r="E92" s="113"/>
      <c r="F92" s="345"/>
    </row>
    <row r="93" spans="1:6" ht="24" customHeight="1" x14ac:dyDescent="0.15">
      <c r="A93" s="342">
        <v>26</v>
      </c>
      <c r="B93" s="86"/>
      <c r="C93" s="87" t="str">
        <f>IF(B93="","",基本データ入力シート!$B$18)</f>
        <v/>
      </c>
      <c r="D93" s="86"/>
      <c r="E93" s="112"/>
      <c r="F93" s="344"/>
    </row>
    <row r="94" spans="1:6" ht="24" customHeight="1" x14ac:dyDescent="0.15">
      <c r="A94" s="343"/>
      <c r="B94" s="88"/>
      <c r="C94" s="89"/>
      <c r="D94" s="88"/>
      <c r="E94" s="113"/>
      <c r="F94" s="345"/>
    </row>
    <row r="95" spans="1:6" ht="24" customHeight="1" x14ac:dyDescent="0.15">
      <c r="A95" s="342">
        <v>27</v>
      </c>
      <c r="B95" s="86"/>
      <c r="C95" s="87" t="str">
        <f>IF(B95="","",基本データ入力シート!$B$18)</f>
        <v/>
      </c>
      <c r="D95" s="86"/>
      <c r="E95" s="112"/>
      <c r="F95" s="344"/>
    </row>
    <row r="96" spans="1:6" ht="24" customHeight="1" x14ac:dyDescent="0.15">
      <c r="A96" s="343"/>
      <c r="B96" s="88"/>
      <c r="C96" s="89"/>
      <c r="D96" s="88"/>
      <c r="E96" s="113"/>
      <c r="F96" s="345"/>
    </row>
    <row r="97" spans="1:6" ht="24" customHeight="1" x14ac:dyDescent="0.15">
      <c r="A97" s="342">
        <v>28</v>
      </c>
      <c r="B97" s="86"/>
      <c r="C97" s="87" t="str">
        <f>IF(B97="","",基本データ入力シート!$B$18)</f>
        <v/>
      </c>
      <c r="D97" s="86"/>
      <c r="E97" s="112"/>
      <c r="F97" s="344"/>
    </row>
    <row r="98" spans="1:6" ht="24" customHeight="1" x14ac:dyDescent="0.15">
      <c r="A98" s="343"/>
      <c r="B98" s="88"/>
      <c r="C98" s="89"/>
      <c r="D98" s="88"/>
      <c r="E98" s="113"/>
      <c r="F98" s="345"/>
    </row>
    <row r="99" spans="1:6" ht="24" customHeight="1" x14ac:dyDescent="0.15">
      <c r="A99" s="342">
        <v>29</v>
      </c>
      <c r="B99" s="86"/>
      <c r="C99" s="87" t="str">
        <f>IF(B99="","",基本データ入力シート!$B$18)</f>
        <v/>
      </c>
      <c r="D99" s="86"/>
      <c r="E99" s="112"/>
      <c r="F99" s="344"/>
    </row>
    <row r="100" spans="1:6" ht="24" customHeight="1" x14ac:dyDescent="0.15">
      <c r="A100" s="343"/>
      <c r="B100" s="88"/>
      <c r="C100" s="89"/>
      <c r="D100" s="88"/>
      <c r="E100" s="113"/>
      <c r="F100" s="345"/>
    </row>
    <row r="101" spans="1:6" ht="24" customHeight="1" x14ac:dyDescent="0.15">
      <c r="A101" s="342">
        <v>30</v>
      </c>
      <c r="B101" s="86"/>
      <c r="C101" s="87" t="str">
        <f>IF(B101="","",基本データ入力シート!$B$18)</f>
        <v/>
      </c>
      <c r="D101" s="86"/>
      <c r="E101" s="112"/>
      <c r="F101" s="344"/>
    </row>
    <row r="102" spans="1:6" ht="24" customHeight="1" x14ac:dyDescent="0.15">
      <c r="A102" s="343"/>
      <c r="B102" s="88"/>
      <c r="C102" s="89"/>
      <c r="D102" s="88"/>
      <c r="E102" s="113"/>
      <c r="F102" s="345"/>
    </row>
    <row r="103" spans="1:6" ht="24" customHeight="1" x14ac:dyDescent="0.15">
      <c r="A103" s="64"/>
      <c r="B103" s="64"/>
      <c r="C103" s="64"/>
      <c r="D103" s="64"/>
      <c r="E103" s="64"/>
      <c r="F103" s="64"/>
    </row>
    <row r="104" spans="1:6" ht="21.75" customHeight="1" x14ac:dyDescent="0.15">
      <c r="A104" s="65"/>
      <c r="B104" s="66" t="s">
        <v>74</v>
      </c>
      <c r="C104" s="346">
        <f>基本データ入力シート!$B$19</f>
        <v>0</v>
      </c>
      <c r="D104" s="346"/>
      <c r="E104" s="346"/>
      <c r="F104" s="65" t="s">
        <v>67</v>
      </c>
    </row>
    <row r="105" spans="1:6" ht="21.75" customHeight="1" x14ac:dyDescent="0.15">
      <c r="A105" s="67"/>
      <c r="B105" s="67" t="s">
        <v>58</v>
      </c>
      <c r="C105" s="67"/>
      <c r="D105" s="67"/>
      <c r="E105" s="67"/>
      <c r="F105" s="67"/>
    </row>
    <row r="106" spans="1:6" ht="21.75" customHeight="1" x14ac:dyDescent="0.15">
      <c r="A106" s="67"/>
      <c r="B106" s="67"/>
      <c r="C106" s="67"/>
      <c r="D106" s="67"/>
      <c r="E106" s="67"/>
      <c r="F106" s="67"/>
    </row>
    <row r="107" spans="1:6" ht="21.75" customHeight="1" x14ac:dyDescent="0.15">
      <c r="B107" s="61" t="s">
        <v>50</v>
      </c>
      <c r="C107" s="58"/>
      <c r="D107" s="58"/>
      <c r="E107" s="58"/>
    </row>
    <row r="108" spans="1:6" ht="21.75" customHeight="1" x14ac:dyDescent="0.15">
      <c r="A108" s="68"/>
      <c r="B108" s="67"/>
      <c r="C108" s="67"/>
      <c r="D108" s="67"/>
      <c r="E108" s="67"/>
      <c r="F108" s="67"/>
    </row>
    <row r="109" spans="1:6" ht="21.75" customHeight="1" x14ac:dyDescent="0.15">
      <c r="A109" s="347" t="s">
        <v>59</v>
      </c>
      <c r="B109" s="347"/>
      <c r="C109" s="348">
        <f>基本データ入力シート!$B$17</f>
        <v>0</v>
      </c>
      <c r="D109" s="349"/>
      <c r="E109" s="349"/>
      <c r="F109" s="350"/>
    </row>
    <row r="110" spans="1:6" ht="21.75" customHeight="1" x14ac:dyDescent="0.15">
      <c r="A110" s="338" t="s">
        <v>60</v>
      </c>
      <c r="B110" s="338"/>
      <c r="C110" s="339">
        <f>基本データ入力シート!$B$20</f>
        <v>0</v>
      </c>
      <c r="D110" s="339"/>
      <c r="E110" s="340"/>
      <c r="F110" s="70"/>
    </row>
    <row r="111" spans="1:6" ht="21.75" customHeight="1" x14ac:dyDescent="0.15">
      <c r="A111" s="338" t="s">
        <v>61</v>
      </c>
      <c r="B111" s="338"/>
      <c r="C111" s="341">
        <f>基本データ入力シート!$B$26</f>
        <v>0</v>
      </c>
      <c r="D111" s="341"/>
      <c r="E111" s="341"/>
      <c r="F111" s="341"/>
    </row>
    <row r="112" spans="1:6" ht="21.75" customHeight="1" x14ac:dyDescent="0.15">
      <c r="A112" s="338" t="s">
        <v>62</v>
      </c>
      <c r="B112" s="338"/>
      <c r="C112" s="341">
        <f>基本データ入力シート!$B$27</f>
        <v>0</v>
      </c>
      <c r="D112" s="341"/>
      <c r="E112" s="341"/>
      <c r="F112" s="341"/>
    </row>
    <row r="113" spans="1:6" ht="21.75" customHeight="1" x14ac:dyDescent="0.15">
      <c r="A113" s="338" t="s">
        <v>63</v>
      </c>
      <c r="B113" s="338"/>
      <c r="C113" s="341">
        <f>基本データ入力シート!$B$28</f>
        <v>0</v>
      </c>
      <c r="D113" s="341"/>
      <c r="E113" s="341"/>
      <c r="F113" s="341"/>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E9 E11 E13 E15 E17">
    <cfRule type="cellIs" dxfId="117" priority="46" operator="equal">
      <formula>0</formula>
    </cfRule>
  </conditionalFormatting>
  <conditionalFormatting sqref="E10 E12 E14 E16 E18">
    <cfRule type="cellIs" dxfId="116" priority="45" operator="equal">
      <formula>0</formula>
    </cfRule>
  </conditionalFormatting>
  <conditionalFormatting sqref="F7:F8">
    <cfRule type="cellIs" dxfId="115" priority="43" operator="equal">
      <formula>0</formula>
    </cfRule>
    <cfRule type="cellIs" dxfId="114" priority="44" operator="equal">
      <formula>"０+$J$12"</formula>
    </cfRule>
  </conditionalFormatting>
  <conditionalFormatting sqref="D9 D11 D13 D15 D17 D19:E19 D21:E21 D23:E23 D25:E25">
    <cfRule type="cellIs" dxfId="113" priority="42" operator="equal">
      <formula>0</formula>
    </cfRule>
  </conditionalFormatting>
  <conditionalFormatting sqref="D10 D12 D14 D16 D18 D20:E20 D22:E22 D24:E24 D26:E26">
    <cfRule type="cellIs" dxfId="112" priority="41" operator="equal">
      <formula>0</formula>
    </cfRule>
  </conditionalFormatting>
  <conditionalFormatting sqref="F9:F26">
    <cfRule type="cellIs" dxfId="111" priority="39" operator="equal">
      <formula>0</formula>
    </cfRule>
    <cfRule type="cellIs" dxfId="110" priority="40" operator="equal">
      <formula>"０+$J$12"</formula>
    </cfRule>
  </conditionalFormatting>
  <conditionalFormatting sqref="D45:E45">
    <cfRule type="cellIs" dxfId="109" priority="38" operator="equal">
      <formula>0</formula>
    </cfRule>
  </conditionalFormatting>
  <conditionalFormatting sqref="D46:E46">
    <cfRule type="cellIs" dxfId="108" priority="37" operator="equal">
      <formula>0</formula>
    </cfRule>
  </conditionalFormatting>
  <conditionalFormatting sqref="F45:F46">
    <cfRule type="cellIs" dxfId="107" priority="35" operator="equal">
      <formula>0</formula>
    </cfRule>
    <cfRule type="cellIs" dxfId="106" priority="36" operator="equal">
      <formula>"０+$J$12"</formula>
    </cfRule>
  </conditionalFormatting>
  <conditionalFormatting sqref="D47:E47 D49:E49 D51:E51 D53:E53 D55:E55 D57:E57 D59:E59 D61:E61 D63:E63">
    <cfRule type="cellIs" dxfId="105" priority="34" operator="equal">
      <formula>0</formula>
    </cfRule>
  </conditionalFormatting>
  <conditionalFormatting sqref="D48:E48 D50:E50 D52:E52 D54:E54 D56:E56 D58:E58 D60:E60 D62:E62 D64:E64">
    <cfRule type="cellIs" dxfId="104" priority="33" operator="equal">
      <formula>0</formula>
    </cfRule>
  </conditionalFormatting>
  <conditionalFormatting sqref="F47:F64">
    <cfRule type="cellIs" dxfId="103" priority="31" operator="equal">
      <formula>0</formula>
    </cfRule>
    <cfRule type="cellIs" dxfId="102" priority="32" operator="equal">
      <formula>"０+$J$12"</formula>
    </cfRule>
  </conditionalFormatting>
  <conditionalFormatting sqref="D83:E83">
    <cfRule type="cellIs" dxfId="101" priority="30" operator="equal">
      <formula>0</formula>
    </cfRule>
  </conditionalFormatting>
  <conditionalFormatting sqref="D84:E84">
    <cfRule type="cellIs" dxfId="100" priority="29" operator="equal">
      <formula>0</formula>
    </cfRule>
  </conditionalFormatting>
  <conditionalFormatting sqref="F83:F84">
    <cfRule type="cellIs" dxfId="99" priority="27" operator="equal">
      <formula>0</formula>
    </cfRule>
    <cfRule type="cellIs" dxfId="98" priority="28" operator="equal">
      <formula>"０+$J$12"</formula>
    </cfRule>
  </conditionalFormatting>
  <conditionalFormatting sqref="D85:E85 D87:E87 D89:E89 D91:E91 D93:E93 D95:E95 D97:E97 D99:E99 D101:E101">
    <cfRule type="cellIs" dxfId="97" priority="26" operator="equal">
      <formula>0</formula>
    </cfRule>
  </conditionalFormatting>
  <conditionalFormatting sqref="D86:E86 D88:E88 D90:E90 D92:E92 D94:E94 D96:E96 D98:E98 D100:E100 D102:E102">
    <cfRule type="cellIs" dxfId="96" priority="25" operator="equal">
      <formula>0</formula>
    </cfRule>
  </conditionalFormatting>
  <conditionalFormatting sqref="F85:F102">
    <cfRule type="cellIs" dxfId="95" priority="23" operator="equal">
      <formula>0</formula>
    </cfRule>
    <cfRule type="cellIs" dxfId="94" priority="24" operator="equal">
      <formula>"０+$J$12"</formula>
    </cfRule>
  </conditionalFormatting>
  <conditionalFormatting sqref="B83">
    <cfRule type="cellIs" dxfId="93" priority="22" operator="equal">
      <formula>0</formula>
    </cfRule>
  </conditionalFormatting>
  <conditionalFormatting sqref="B84">
    <cfRule type="cellIs" dxfId="92" priority="21" operator="equal">
      <formula>0</formula>
    </cfRule>
  </conditionalFormatting>
  <conditionalFormatting sqref="B85 B87 B89 B91 B93 B95 B97 B99 B101">
    <cfRule type="cellIs" dxfId="91" priority="20" operator="equal">
      <formula>0</formula>
    </cfRule>
  </conditionalFormatting>
  <conditionalFormatting sqref="B86 B88 B90 B92 B94 B96 B98 B100 B102">
    <cfRule type="cellIs" dxfId="90" priority="19" operator="equal">
      <formula>0</formula>
    </cfRule>
  </conditionalFormatting>
  <conditionalFormatting sqref="B45">
    <cfRule type="cellIs" dxfId="89" priority="18" operator="equal">
      <formula>0</formula>
    </cfRule>
  </conditionalFormatting>
  <conditionalFormatting sqref="B46">
    <cfRule type="cellIs" dxfId="88" priority="17" operator="equal">
      <formula>0</formula>
    </cfRule>
  </conditionalFormatting>
  <conditionalFormatting sqref="B47 B49 B51 B53 B55 B57 B59 B61 B63">
    <cfRule type="cellIs" dxfId="87" priority="16" operator="equal">
      <formula>0</formula>
    </cfRule>
  </conditionalFormatting>
  <conditionalFormatting sqref="B48 B50 B52 B54 B56 B58 B60 B62 B64">
    <cfRule type="cellIs" dxfId="86" priority="15" operator="equal">
      <formula>0</formula>
    </cfRule>
  </conditionalFormatting>
  <conditionalFormatting sqref="B11 B15">
    <cfRule type="cellIs" dxfId="85" priority="10" operator="equal">
      <formula>0</formula>
    </cfRule>
  </conditionalFormatting>
  <conditionalFormatting sqref="B12 B16">
    <cfRule type="cellIs" dxfId="84" priority="9" operator="equal">
      <formula>0</formula>
    </cfRule>
  </conditionalFormatting>
  <conditionalFormatting sqref="B19 B21 B23 B25">
    <cfRule type="cellIs" dxfId="83" priority="12" operator="equal">
      <formula>0</formula>
    </cfRule>
  </conditionalFormatting>
  <conditionalFormatting sqref="B20 B22 B24 B26">
    <cfRule type="cellIs" dxfId="82" priority="11" operator="equal">
      <formula>0</formula>
    </cfRule>
  </conditionalFormatting>
  <conditionalFormatting sqref="B10 B14 B18">
    <cfRule type="cellIs" dxfId="81" priority="7" operator="equal">
      <formula>0</formula>
    </cfRule>
  </conditionalFormatting>
  <conditionalFormatting sqref="B9 B13 B17">
    <cfRule type="cellIs" dxfId="80" priority="8" operator="equal">
      <formula>0</formula>
    </cfRule>
  </conditionalFormatting>
  <conditionalFormatting sqref="E7">
    <cfRule type="cellIs" dxfId="79" priority="6" operator="equal">
      <formula>0</formula>
    </cfRule>
  </conditionalFormatting>
  <conditionalFormatting sqref="E8">
    <cfRule type="cellIs" dxfId="78" priority="5" operator="equal">
      <formula>0</formula>
    </cfRule>
  </conditionalFormatting>
  <conditionalFormatting sqref="D7">
    <cfRule type="cellIs" dxfId="77" priority="4" operator="equal">
      <formula>0</formula>
    </cfRule>
  </conditionalFormatting>
  <conditionalFormatting sqref="D8">
    <cfRule type="cellIs" dxfId="76" priority="3" operator="equal">
      <formula>0</formula>
    </cfRule>
  </conditionalFormatting>
  <conditionalFormatting sqref="B8">
    <cfRule type="cellIs" dxfId="75" priority="1" operator="equal">
      <formula>0</formula>
    </cfRule>
  </conditionalFormatting>
  <conditionalFormatting sqref="B7">
    <cfRule type="cellIs" dxfId="74" priority="2"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C9900"/>
  </sheetPr>
  <dimension ref="A1:F113"/>
  <sheetViews>
    <sheetView showZeros="0" workbookViewId="0">
      <selection activeCell="K26" sqref="K26"/>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6" ht="13.5" customHeight="1" x14ac:dyDescent="0.15">
      <c r="B1" s="351" t="s">
        <v>49</v>
      </c>
      <c r="C1" s="362" t="str">
        <f>基本データ入力シート!$B$2</f>
        <v>令和４年度第７４回滋賀県総合バドミントン選手権ジュニアの部</v>
      </c>
      <c r="D1" s="363"/>
      <c r="E1" s="363"/>
      <c r="F1" s="364"/>
    </row>
    <row r="2" spans="1:6" ht="13.5" customHeight="1" x14ac:dyDescent="0.15">
      <c r="B2" s="352"/>
      <c r="C2" s="365"/>
      <c r="D2" s="366"/>
      <c r="E2" s="366"/>
      <c r="F2" s="367"/>
    </row>
    <row r="3" spans="1:6" ht="13.5" customHeight="1" x14ac:dyDescent="0.15">
      <c r="B3" s="55"/>
      <c r="C3" s="55"/>
      <c r="D3" s="55"/>
      <c r="E3" s="56"/>
    </row>
    <row r="4" spans="1:6" ht="21.75" customHeight="1" x14ac:dyDescent="0.15">
      <c r="A4" s="62" t="s">
        <v>51</v>
      </c>
      <c r="B4" s="359" t="s">
        <v>167</v>
      </c>
      <c r="C4" s="360"/>
      <c r="D4" s="361"/>
      <c r="F4" s="63" t="s">
        <v>71</v>
      </c>
    </row>
    <row r="5" spans="1:6" ht="21.75" customHeight="1" x14ac:dyDescent="0.15">
      <c r="A5" s="73">
        <f>COUNTA(B7:B26)</f>
        <v>0</v>
      </c>
    </row>
    <row r="6" spans="1:6" ht="19.5" customHeight="1" x14ac:dyDescent="0.15">
      <c r="A6" s="71" t="s">
        <v>52</v>
      </c>
      <c r="B6" s="71" t="s">
        <v>53</v>
      </c>
      <c r="C6" s="71" t="s">
        <v>68</v>
      </c>
      <c r="D6" s="71" t="s">
        <v>54</v>
      </c>
      <c r="E6" s="188" t="s">
        <v>144</v>
      </c>
      <c r="F6" s="71" t="s">
        <v>56</v>
      </c>
    </row>
    <row r="7" spans="1:6" ht="24" customHeight="1" x14ac:dyDescent="0.15">
      <c r="A7" s="342">
        <v>1</v>
      </c>
      <c r="B7" s="86"/>
      <c r="C7" s="87" t="str">
        <f>IF(B7="","",基本データ入力シート!$B$18)</f>
        <v/>
      </c>
      <c r="D7" s="86"/>
      <c r="E7" s="112"/>
      <c r="F7" s="344"/>
    </row>
    <row r="8" spans="1:6" ht="24" customHeight="1" x14ac:dyDescent="0.15">
      <c r="A8" s="343"/>
      <c r="B8" s="88"/>
      <c r="C8" s="89"/>
      <c r="D8" s="88"/>
      <c r="E8" s="113"/>
      <c r="F8" s="345"/>
    </row>
    <row r="9" spans="1:6" ht="24" customHeight="1" x14ac:dyDescent="0.15">
      <c r="A9" s="342">
        <v>2</v>
      </c>
      <c r="B9" s="86"/>
      <c r="C9" s="87" t="str">
        <f>IF(B9="","",基本データ入力シート!$B$18)</f>
        <v/>
      </c>
      <c r="D9" s="86"/>
      <c r="E9" s="112"/>
      <c r="F9" s="344"/>
    </row>
    <row r="10" spans="1:6" ht="24" customHeight="1" x14ac:dyDescent="0.15">
      <c r="A10" s="343"/>
      <c r="B10" s="88"/>
      <c r="C10" s="89"/>
      <c r="D10" s="88"/>
      <c r="E10" s="113"/>
      <c r="F10" s="345"/>
    </row>
    <row r="11" spans="1:6" ht="24" customHeight="1" x14ac:dyDescent="0.15">
      <c r="A11" s="342">
        <v>3</v>
      </c>
      <c r="B11" s="86"/>
      <c r="C11" s="87" t="str">
        <f>IF(B11="","",基本データ入力シート!$B$18)</f>
        <v/>
      </c>
      <c r="D11" s="86"/>
      <c r="E11" s="112"/>
      <c r="F11" s="344"/>
    </row>
    <row r="12" spans="1:6" ht="24" customHeight="1" x14ac:dyDescent="0.15">
      <c r="A12" s="343"/>
      <c r="B12" s="88"/>
      <c r="C12" s="89"/>
      <c r="D12" s="88"/>
      <c r="E12" s="113"/>
      <c r="F12" s="345"/>
    </row>
    <row r="13" spans="1:6" ht="24" customHeight="1" x14ac:dyDescent="0.15">
      <c r="A13" s="342">
        <v>4</v>
      </c>
      <c r="B13" s="86"/>
      <c r="C13" s="87" t="str">
        <f>IF(B13="","",基本データ入力シート!$B$18)</f>
        <v/>
      </c>
      <c r="D13" s="86"/>
      <c r="E13" s="112"/>
      <c r="F13" s="344"/>
    </row>
    <row r="14" spans="1:6" ht="24" customHeight="1" x14ac:dyDescent="0.15">
      <c r="A14" s="343"/>
      <c r="B14" s="88"/>
      <c r="C14" s="89"/>
      <c r="D14" s="88"/>
      <c r="E14" s="113"/>
      <c r="F14" s="345"/>
    </row>
    <row r="15" spans="1:6" ht="24" customHeight="1" x14ac:dyDescent="0.15">
      <c r="A15" s="342">
        <v>5</v>
      </c>
      <c r="B15" s="86"/>
      <c r="C15" s="87" t="str">
        <f>IF(B15="","",基本データ入力シート!$B$18)</f>
        <v/>
      </c>
      <c r="D15" s="86"/>
      <c r="E15" s="112"/>
      <c r="F15" s="344"/>
    </row>
    <row r="16" spans="1:6" ht="24" customHeight="1" x14ac:dyDescent="0.15">
      <c r="A16" s="343"/>
      <c r="B16" s="88"/>
      <c r="C16" s="89"/>
      <c r="D16" s="88"/>
      <c r="E16" s="113"/>
      <c r="F16" s="345"/>
    </row>
    <row r="17" spans="1:6" ht="24" customHeight="1" x14ac:dyDescent="0.15">
      <c r="A17" s="342">
        <v>6</v>
      </c>
      <c r="B17" s="86"/>
      <c r="C17" s="87" t="str">
        <f>IF(B17="","",基本データ入力シート!$B$18)</f>
        <v/>
      </c>
      <c r="D17" s="86"/>
      <c r="E17" s="112"/>
      <c r="F17" s="344"/>
    </row>
    <row r="18" spans="1:6" ht="24" customHeight="1" x14ac:dyDescent="0.15">
      <c r="A18" s="343"/>
      <c r="B18" s="88"/>
      <c r="C18" s="89"/>
      <c r="D18" s="88"/>
      <c r="E18" s="113"/>
      <c r="F18" s="345"/>
    </row>
    <row r="19" spans="1:6" ht="24" customHeight="1" x14ac:dyDescent="0.15">
      <c r="A19" s="342">
        <v>7</v>
      </c>
      <c r="B19" s="86"/>
      <c r="C19" s="87" t="str">
        <f>IF(B19="","",基本データ入力シート!$B$18)</f>
        <v/>
      </c>
      <c r="D19" s="86"/>
      <c r="E19" s="112"/>
      <c r="F19" s="344"/>
    </row>
    <row r="20" spans="1:6" ht="24" customHeight="1" x14ac:dyDescent="0.15">
      <c r="A20" s="343"/>
      <c r="B20" s="88"/>
      <c r="C20" s="89"/>
      <c r="D20" s="88"/>
      <c r="E20" s="113"/>
      <c r="F20" s="345"/>
    </row>
    <row r="21" spans="1:6" ht="24" customHeight="1" x14ac:dyDescent="0.15">
      <c r="A21" s="342">
        <v>8</v>
      </c>
      <c r="B21" s="86"/>
      <c r="C21" s="87" t="str">
        <f>IF(B21="","",基本データ入力シート!$B$18)</f>
        <v/>
      </c>
      <c r="D21" s="86"/>
      <c r="E21" s="112"/>
      <c r="F21" s="344"/>
    </row>
    <row r="22" spans="1:6" ht="24" customHeight="1" x14ac:dyDescent="0.15">
      <c r="A22" s="343"/>
      <c r="B22" s="88"/>
      <c r="C22" s="89"/>
      <c r="D22" s="88"/>
      <c r="E22" s="113"/>
      <c r="F22" s="345"/>
    </row>
    <row r="23" spans="1:6" ht="24" customHeight="1" x14ac:dyDescent="0.15">
      <c r="A23" s="342">
        <v>9</v>
      </c>
      <c r="B23" s="86"/>
      <c r="C23" s="87" t="str">
        <f>IF(B23="","",基本データ入力シート!$B$18)</f>
        <v/>
      </c>
      <c r="D23" s="86"/>
      <c r="E23" s="112"/>
      <c r="F23" s="344"/>
    </row>
    <row r="24" spans="1:6" ht="24" customHeight="1" x14ac:dyDescent="0.15">
      <c r="A24" s="343"/>
      <c r="B24" s="88"/>
      <c r="C24" s="89"/>
      <c r="D24" s="88"/>
      <c r="E24" s="113"/>
      <c r="F24" s="345"/>
    </row>
    <row r="25" spans="1:6" ht="24" customHeight="1" x14ac:dyDescent="0.15">
      <c r="A25" s="342">
        <v>10</v>
      </c>
      <c r="B25" s="86"/>
      <c r="C25" s="87" t="str">
        <f>IF(B25="","",基本データ入力シート!$B$18)</f>
        <v/>
      </c>
      <c r="D25" s="86"/>
      <c r="E25" s="112"/>
      <c r="F25" s="344"/>
    </row>
    <row r="26" spans="1:6" ht="24" customHeight="1" x14ac:dyDescent="0.15">
      <c r="A26" s="343"/>
      <c r="B26" s="88"/>
      <c r="C26" s="89"/>
      <c r="D26" s="88"/>
      <c r="E26" s="113"/>
      <c r="F26" s="345"/>
    </row>
    <row r="27" spans="1:6" ht="24" customHeight="1" x14ac:dyDescent="0.15">
      <c r="A27" s="64"/>
      <c r="B27" s="64"/>
      <c r="C27" s="64"/>
      <c r="D27" s="64"/>
      <c r="E27" s="64"/>
      <c r="F27" s="64"/>
    </row>
    <row r="28" spans="1:6" ht="21.75" customHeight="1" x14ac:dyDescent="0.15">
      <c r="A28" s="65"/>
      <c r="B28" s="66" t="s">
        <v>74</v>
      </c>
      <c r="C28" s="346">
        <f>基本データ入力シート!$B$19</f>
        <v>0</v>
      </c>
      <c r="D28" s="346"/>
      <c r="E28" s="346"/>
      <c r="F28" s="65" t="s">
        <v>67</v>
      </c>
    </row>
    <row r="29" spans="1:6" ht="21.75" customHeight="1" x14ac:dyDescent="0.15">
      <c r="A29" s="67"/>
      <c r="B29" s="67" t="s">
        <v>58</v>
      </c>
      <c r="C29" s="67"/>
      <c r="D29" s="67"/>
      <c r="E29" s="67"/>
      <c r="F29" s="67"/>
    </row>
    <row r="30" spans="1:6" ht="21.75" customHeight="1" x14ac:dyDescent="0.15">
      <c r="A30" s="67"/>
      <c r="B30" s="67"/>
      <c r="C30" s="67"/>
      <c r="D30" s="67"/>
      <c r="E30" s="67"/>
      <c r="F30" s="67"/>
    </row>
    <row r="31" spans="1:6" ht="21.75" customHeight="1" x14ac:dyDescent="0.15">
      <c r="B31" s="61" t="s">
        <v>50</v>
      </c>
      <c r="C31" s="58"/>
      <c r="D31" s="58"/>
      <c r="E31" s="58"/>
      <c r="F31" s="77">
        <f>A5+A43+A81</f>
        <v>0</v>
      </c>
    </row>
    <row r="32" spans="1:6" ht="21.75" customHeight="1" x14ac:dyDescent="0.15">
      <c r="A32" s="68"/>
      <c r="B32" s="67"/>
      <c r="C32" s="67"/>
      <c r="D32" s="67"/>
      <c r="E32" s="67"/>
      <c r="F32" s="67"/>
    </row>
    <row r="33" spans="1:6" ht="21.75" customHeight="1" x14ac:dyDescent="0.15">
      <c r="A33" s="347" t="s">
        <v>59</v>
      </c>
      <c r="B33" s="347"/>
      <c r="C33" s="348">
        <f>基本データ入力シート!$B$17</f>
        <v>0</v>
      </c>
      <c r="D33" s="349"/>
      <c r="E33" s="349"/>
      <c r="F33" s="350"/>
    </row>
    <row r="34" spans="1:6" ht="21.75" customHeight="1" x14ac:dyDescent="0.15">
      <c r="A34" s="338" t="s">
        <v>60</v>
      </c>
      <c r="B34" s="338"/>
      <c r="C34" s="339">
        <f>基本データ入力シート!$B$20</f>
        <v>0</v>
      </c>
      <c r="D34" s="339"/>
      <c r="E34" s="340"/>
      <c r="F34" s="70"/>
    </row>
    <row r="35" spans="1:6" ht="21.75" customHeight="1" x14ac:dyDescent="0.15">
      <c r="A35" s="338" t="s">
        <v>61</v>
      </c>
      <c r="B35" s="338"/>
      <c r="C35" s="341">
        <f>基本データ入力シート!$B$26</f>
        <v>0</v>
      </c>
      <c r="D35" s="341"/>
      <c r="E35" s="341"/>
      <c r="F35" s="341"/>
    </row>
    <row r="36" spans="1:6" ht="21.75" customHeight="1" x14ac:dyDescent="0.15">
      <c r="A36" s="338" t="s">
        <v>62</v>
      </c>
      <c r="B36" s="338"/>
      <c r="C36" s="341">
        <f>基本データ入力シート!$B$27</f>
        <v>0</v>
      </c>
      <c r="D36" s="341"/>
      <c r="E36" s="341"/>
      <c r="F36" s="341"/>
    </row>
    <row r="37" spans="1:6" ht="21.75" customHeight="1" x14ac:dyDescent="0.15">
      <c r="A37" s="338" t="s">
        <v>63</v>
      </c>
      <c r="B37" s="338"/>
      <c r="C37" s="341">
        <f>基本データ入力シート!$B$28</f>
        <v>0</v>
      </c>
      <c r="D37" s="341"/>
      <c r="E37" s="341"/>
      <c r="F37" s="341"/>
    </row>
    <row r="39" spans="1:6" ht="13.5" customHeight="1" x14ac:dyDescent="0.15">
      <c r="B39" s="351" t="s">
        <v>49</v>
      </c>
      <c r="C39" s="353" t="str">
        <f>基本データ入力シート!$B$2</f>
        <v>令和４年度第７４回滋賀県総合バドミントン選手権ジュニアの部</v>
      </c>
      <c r="D39" s="354"/>
      <c r="E39" s="354"/>
      <c r="F39" s="355"/>
    </row>
    <row r="40" spans="1:6" ht="13.5" customHeight="1" x14ac:dyDescent="0.15">
      <c r="B40" s="352"/>
      <c r="C40" s="356"/>
      <c r="D40" s="357"/>
      <c r="E40" s="357"/>
      <c r="F40" s="358"/>
    </row>
    <row r="41" spans="1:6" ht="13.5" customHeight="1" x14ac:dyDescent="0.15">
      <c r="B41" s="55"/>
      <c r="C41" s="55"/>
      <c r="D41" s="55"/>
      <c r="E41" s="56"/>
    </row>
    <row r="42" spans="1:6" ht="21.75" customHeight="1" x14ac:dyDescent="0.15">
      <c r="A42" s="62" t="s">
        <v>51</v>
      </c>
      <c r="B42" s="359" t="str">
        <f>B4</f>
        <v>ジュニア：女子ダブルスＣ</v>
      </c>
      <c r="C42" s="360"/>
      <c r="D42" s="361"/>
      <c r="E42" s="57"/>
      <c r="F42" s="63" t="s">
        <v>72</v>
      </c>
    </row>
    <row r="43" spans="1:6" ht="21.75" customHeight="1" x14ac:dyDescent="0.15">
      <c r="A43" s="73">
        <f>COUNTA(B45:B65)</f>
        <v>0</v>
      </c>
    </row>
    <row r="44" spans="1:6" ht="19.5" customHeight="1" x14ac:dyDescent="0.15">
      <c r="A44" s="71" t="s">
        <v>52</v>
      </c>
      <c r="B44" s="71" t="s">
        <v>53</v>
      </c>
      <c r="C44" s="71" t="s">
        <v>68</v>
      </c>
      <c r="D44" s="71" t="s">
        <v>54</v>
      </c>
      <c r="E44" s="188" t="s">
        <v>144</v>
      </c>
      <c r="F44" s="71" t="s">
        <v>56</v>
      </c>
    </row>
    <row r="45" spans="1:6" ht="24" customHeight="1" x14ac:dyDescent="0.15">
      <c r="A45" s="342">
        <v>11</v>
      </c>
      <c r="B45" s="86"/>
      <c r="C45" s="87" t="str">
        <f>IF(B45="","",基本データ入力シート!$B$18)</f>
        <v/>
      </c>
      <c r="D45" s="86"/>
      <c r="E45" s="112"/>
      <c r="F45" s="344"/>
    </row>
    <row r="46" spans="1:6" ht="24" customHeight="1" x14ac:dyDescent="0.15">
      <c r="A46" s="343"/>
      <c r="B46" s="88"/>
      <c r="C46" s="89"/>
      <c r="D46" s="88"/>
      <c r="E46" s="113"/>
      <c r="F46" s="345"/>
    </row>
    <row r="47" spans="1:6" ht="24" customHeight="1" x14ac:dyDescent="0.15">
      <c r="A47" s="342">
        <v>12</v>
      </c>
      <c r="B47" s="86"/>
      <c r="C47" s="87" t="str">
        <f>IF(B47="","",基本データ入力シート!$B$18)</f>
        <v/>
      </c>
      <c r="D47" s="86"/>
      <c r="E47" s="112"/>
      <c r="F47" s="344"/>
    </row>
    <row r="48" spans="1:6" ht="24" customHeight="1" x14ac:dyDescent="0.15">
      <c r="A48" s="343"/>
      <c r="B48" s="88"/>
      <c r="C48" s="89"/>
      <c r="D48" s="88"/>
      <c r="E48" s="113"/>
      <c r="F48" s="345"/>
    </row>
    <row r="49" spans="1:6" ht="24" customHeight="1" x14ac:dyDescent="0.15">
      <c r="A49" s="342">
        <v>13</v>
      </c>
      <c r="B49" s="86"/>
      <c r="C49" s="87" t="str">
        <f>IF(B49="","",基本データ入力シート!$B$18)</f>
        <v/>
      </c>
      <c r="D49" s="86"/>
      <c r="E49" s="112"/>
      <c r="F49" s="344"/>
    </row>
    <row r="50" spans="1:6" ht="24" customHeight="1" x14ac:dyDescent="0.15">
      <c r="A50" s="343"/>
      <c r="B50" s="88"/>
      <c r="C50" s="89"/>
      <c r="D50" s="88"/>
      <c r="E50" s="113"/>
      <c r="F50" s="345"/>
    </row>
    <row r="51" spans="1:6" ht="24" customHeight="1" x14ac:dyDescent="0.15">
      <c r="A51" s="342">
        <v>14</v>
      </c>
      <c r="B51" s="86"/>
      <c r="C51" s="87" t="str">
        <f>IF(B51="","",基本データ入力シート!$B$18)</f>
        <v/>
      </c>
      <c r="D51" s="86"/>
      <c r="E51" s="112"/>
      <c r="F51" s="344"/>
    </row>
    <row r="52" spans="1:6" ht="24" customHeight="1" x14ac:dyDescent="0.15">
      <c r="A52" s="343"/>
      <c r="B52" s="88"/>
      <c r="C52" s="89"/>
      <c r="D52" s="88"/>
      <c r="E52" s="113"/>
      <c r="F52" s="345"/>
    </row>
    <row r="53" spans="1:6" ht="24" customHeight="1" x14ac:dyDescent="0.15">
      <c r="A53" s="342">
        <v>15</v>
      </c>
      <c r="B53" s="86"/>
      <c r="C53" s="87" t="str">
        <f>IF(B53="","",基本データ入力シート!$B$18)</f>
        <v/>
      </c>
      <c r="D53" s="86"/>
      <c r="E53" s="112"/>
      <c r="F53" s="344"/>
    </row>
    <row r="54" spans="1:6" ht="24" customHeight="1" x14ac:dyDescent="0.15">
      <c r="A54" s="343"/>
      <c r="B54" s="88"/>
      <c r="C54" s="89"/>
      <c r="D54" s="88"/>
      <c r="E54" s="113"/>
      <c r="F54" s="345"/>
    </row>
    <row r="55" spans="1:6" ht="24" customHeight="1" x14ac:dyDescent="0.15">
      <c r="A55" s="342">
        <v>16</v>
      </c>
      <c r="B55" s="86"/>
      <c r="C55" s="87" t="str">
        <f>IF(B55="","",基本データ入力シート!$B$18)</f>
        <v/>
      </c>
      <c r="D55" s="86"/>
      <c r="E55" s="112"/>
      <c r="F55" s="344"/>
    </row>
    <row r="56" spans="1:6" ht="24" customHeight="1" x14ac:dyDescent="0.15">
      <c r="A56" s="343"/>
      <c r="B56" s="88"/>
      <c r="C56" s="89"/>
      <c r="D56" s="88"/>
      <c r="E56" s="113"/>
      <c r="F56" s="345"/>
    </row>
    <row r="57" spans="1:6" ht="24" customHeight="1" x14ac:dyDescent="0.15">
      <c r="A57" s="342">
        <v>17</v>
      </c>
      <c r="B57" s="86"/>
      <c r="C57" s="87" t="str">
        <f>IF(B57="","",基本データ入力シート!$B$18)</f>
        <v/>
      </c>
      <c r="D57" s="86"/>
      <c r="E57" s="112"/>
      <c r="F57" s="344"/>
    </row>
    <row r="58" spans="1:6" ht="24" customHeight="1" x14ac:dyDescent="0.15">
      <c r="A58" s="343"/>
      <c r="B58" s="88"/>
      <c r="C58" s="89"/>
      <c r="D58" s="88"/>
      <c r="E58" s="113"/>
      <c r="F58" s="345"/>
    </row>
    <row r="59" spans="1:6" ht="24" customHeight="1" x14ac:dyDescent="0.15">
      <c r="A59" s="342">
        <v>18</v>
      </c>
      <c r="B59" s="86"/>
      <c r="C59" s="87" t="str">
        <f>IF(B59="","",基本データ入力シート!$B$18)</f>
        <v/>
      </c>
      <c r="D59" s="86"/>
      <c r="E59" s="112"/>
      <c r="F59" s="344"/>
    </row>
    <row r="60" spans="1:6" ht="24" customHeight="1" x14ac:dyDescent="0.15">
      <c r="A60" s="343"/>
      <c r="B60" s="88"/>
      <c r="C60" s="89"/>
      <c r="D60" s="88"/>
      <c r="E60" s="113"/>
      <c r="F60" s="345"/>
    </row>
    <row r="61" spans="1:6" ht="24" customHeight="1" x14ac:dyDescent="0.15">
      <c r="A61" s="342">
        <v>19</v>
      </c>
      <c r="B61" s="86"/>
      <c r="C61" s="87" t="str">
        <f>IF(B61="","",基本データ入力シート!$B$18)</f>
        <v/>
      </c>
      <c r="D61" s="86"/>
      <c r="E61" s="112"/>
      <c r="F61" s="344"/>
    </row>
    <row r="62" spans="1:6" ht="24" customHeight="1" x14ac:dyDescent="0.15">
      <c r="A62" s="343"/>
      <c r="B62" s="88"/>
      <c r="C62" s="89"/>
      <c r="D62" s="88"/>
      <c r="E62" s="113"/>
      <c r="F62" s="345"/>
    </row>
    <row r="63" spans="1:6" ht="24" customHeight="1" x14ac:dyDescent="0.15">
      <c r="A63" s="342">
        <v>20</v>
      </c>
      <c r="B63" s="86"/>
      <c r="C63" s="87" t="str">
        <f>IF(B63="","",基本データ入力シート!$B$18)</f>
        <v/>
      </c>
      <c r="D63" s="86"/>
      <c r="E63" s="112"/>
      <c r="F63" s="344"/>
    </row>
    <row r="64" spans="1:6" ht="24" customHeight="1" x14ac:dyDescent="0.15">
      <c r="A64" s="343"/>
      <c r="B64" s="88"/>
      <c r="C64" s="89"/>
      <c r="D64" s="88"/>
      <c r="E64" s="113"/>
      <c r="F64" s="345"/>
    </row>
    <row r="65" spans="1:6" ht="24" customHeight="1" x14ac:dyDescent="0.15">
      <c r="A65" s="64"/>
      <c r="B65" s="64"/>
      <c r="C65" s="64"/>
      <c r="D65" s="64"/>
      <c r="E65" s="64"/>
      <c r="F65" s="64"/>
    </row>
    <row r="66" spans="1:6" ht="21.75" customHeight="1" x14ac:dyDescent="0.15">
      <c r="A66" s="65"/>
      <c r="B66" s="66" t="s">
        <v>74</v>
      </c>
      <c r="C66" s="346">
        <f>基本データ入力シート!$B$19</f>
        <v>0</v>
      </c>
      <c r="D66" s="346"/>
      <c r="E66" s="346"/>
      <c r="F66" s="65" t="s">
        <v>67</v>
      </c>
    </row>
    <row r="67" spans="1:6" ht="21.75" customHeight="1" x14ac:dyDescent="0.15">
      <c r="A67" s="67"/>
      <c r="B67" s="67" t="s">
        <v>58</v>
      </c>
      <c r="C67" s="67"/>
      <c r="D67" s="67"/>
      <c r="E67" s="67"/>
      <c r="F67" s="67"/>
    </row>
    <row r="68" spans="1:6" ht="21.75" customHeight="1" x14ac:dyDescent="0.15">
      <c r="A68" s="67"/>
      <c r="B68" s="67"/>
      <c r="C68" s="67"/>
      <c r="D68" s="67"/>
      <c r="E68" s="67"/>
      <c r="F68" s="67"/>
    </row>
    <row r="69" spans="1:6" ht="21.75" customHeight="1" x14ac:dyDescent="0.15">
      <c r="B69" s="61" t="s">
        <v>50</v>
      </c>
      <c r="C69" s="58"/>
      <c r="D69" s="58"/>
      <c r="E69" s="58"/>
    </row>
    <row r="70" spans="1:6" ht="21.75" customHeight="1" x14ac:dyDescent="0.15">
      <c r="A70" s="68"/>
      <c r="B70" s="67"/>
      <c r="C70" s="67"/>
      <c r="D70" s="67"/>
      <c r="E70" s="67"/>
      <c r="F70" s="67"/>
    </row>
    <row r="71" spans="1:6" ht="21.75" customHeight="1" x14ac:dyDescent="0.15">
      <c r="A71" s="347" t="s">
        <v>59</v>
      </c>
      <c r="B71" s="347"/>
      <c r="C71" s="348">
        <f>基本データ入力シート!$B$17</f>
        <v>0</v>
      </c>
      <c r="D71" s="349"/>
      <c r="E71" s="349"/>
      <c r="F71" s="350"/>
    </row>
    <row r="72" spans="1:6" ht="21.75" customHeight="1" x14ac:dyDescent="0.15">
      <c r="A72" s="338" t="s">
        <v>60</v>
      </c>
      <c r="B72" s="338"/>
      <c r="C72" s="339">
        <f>基本データ入力シート!$B$20</f>
        <v>0</v>
      </c>
      <c r="D72" s="339"/>
      <c r="E72" s="340"/>
      <c r="F72" s="70"/>
    </row>
    <row r="73" spans="1:6" ht="21.75" customHeight="1" x14ac:dyDescent="0.15">
      <c r="A73" s="338" t="s">
        <v>61</v>
      </c>
      <c r="B73" s="338"/>
      <c r="C73" s="341">
        <f>基本データ入力シート!$B$26</f>
        <v>0</v>
      </c>
      <c r="D73" s="341"/>
      <c r="E73" s="341"/>
      <c r="F73" s="341"/>
    </row>
    <row r="74" spans="1:6" ht="21.75" customHeight="1" x14ac:dyDescent="0.15">
      <c r="A74" s="338" t="s">
        <v>62</v>
      </c>
      <c r="B74" s="338"/>
      <c r="C74" s="341">
        <f>基本データ入力シート!$B$27</f>
        <v>0</v>
      </c>
      <c r="D74" s="341"/>
      <c r="E74" s="341"/>
      <c r="F74" s="341"/>
    </row>
    <row r="75" spans="1:6" ht="21.75" customHeight="1" x14ac:dyDescent="0.15">
      <c r="A75" s="338" t="s">
        <v>63</v>
      </c>
      <c r="B75" s="338"/>
      <c r="C75" s="341">
        <f>基本データ入力シート!$B$28</f>
        <v>0</v>
      </c>
      <c r="D75" s="341"/>
      <c r="E75" s="341"/>
      <c r="F75" s="341"/>
    </row>
    <row r="77" spans="1:6" ht="13.5" customHeight="1" x14ac:dyDescent="0.15">
      <c r="B77" s="351" t="s">
        <v>49</v>
      </c>
      <c r="C77" s="353" t="str">
        <f>基本データ入力シート!$B$2</f>
        <v>令和４年度第７４回滋賀県総合バドミントン選手権ジュニアの部</v>
      </c>
      <c r="D77" s="354"/>
      <c r="E77" s="354"/>
      <c r="F77" s="355"/>
    </row>
    <row r="78" spans="1:6" ht="13.5" customHeight="1" x14ac:dyDescent="0.15">
      <c r="B78" s="352"/>
      <c r="C78" s="356"/>
      <c r="D78" s="357"/>
      <c r="E78" s="357"/>
      <c r="F78" s="358"/>
    </row>
    <row r="79" spans="1:6" ht="13.5" customHeight="1" x14ac:dyDescent="0.15">
      <c r="B79" s="55"/>
      <c r="C79" s="55"/>
      <c r="D79" s="55"/>
      <c r="E79" s="56"/>
    </row>
    <row r="80" spans="1:6" ht="21.75" customHeight="1" x14ac:dyDescent="0.15">
      <c r="A80" s="62" t="s">
        <v>51</v>
      </c>
      <c r="B80" s="359" t="str">
        <f>B4</f>
        <v>ジュニア：女子ダブルスＣ</v>
      </c>
      <c r="C80" s="360"/>
      <c r="D80" s="361"/>
      <c r="E80" s="57"/>
      <c r="F80" s="63" t="s">
        <v>73</v>
      </c>
    </row>
    <row r="81" spans="1:6" ht="21.75" customHeight="1" x14ac:dyDescent="0.15">
      <c r="A81" s="73">
        <f>COUNTA(B83:B103)</f>
        <v>0</v>
      </c>
    </row>
    <row r="82" spans="1:6" ht="19.5" customHeight="1" x14ac:dyDescent="0.15">
      <c r="A82" s="71" t="s">
        <v>52</v>
      </c>
      <c r="B82" s="71" t="s">
        <v>53</v>
      </c>
      <c r="C82" s="71" t="s">
        <v>68</v>
      </c>
      <c r="D82" s="71" t="s">
        <v>54</v>
      </c>
      <c r="E82" s="71" t="s">
        <v>144</v>
      </c>
      <c r="F82" s="71" t="s">
        <v>56</v>
      </c>
    </row>
    <row r="83" spans="1:6" ht="24" customHeight="1" x14ac:dyDescent="0.15">
      <c r="A83" s="342">
        <v>21</v>
      </c>
      <c r="B83" s="86"/>
      <c r="C83" s="87" t="str">
        <f>IF(B83="","",基本データ入力シート!$B$18)</f>
        <v/>
      </c>
      <c r="D83" s="86"/>
      <c r="E83" s="112"/>
      <c r="F83" s="344"/>
    </row>
    <row r="84" spans="1:6" ht="24" customHeight="1" x14ac:dyDescent="0.15">
      <c r="A84" s="343"/>
      <c r="B84" s="88"/>
      <c r="C84" s="89"/>
      <c r="D84" s="88"/>
      <c r="E84" s="113"/>
      <c r="F84" s="345"/>
    </row>
    <row r="85" spans="1:6" ht="24" customHeight="1" x14ac:dyDescent="0.15">
      <c r="A85" s="342">
        <v>22</v>
      </c>
      <c r="B85" s="86"/>
      <c r="C85" s="87" t="str">
        <f>IF(B85="","",基本データ入力シート!$B$18)</f>
        <v/>
      </c>
      <c r="D85" s="86"/>
      <c r="E85" s="112"/>
      <c r="F85" s="344"/>
    </row>
    <row r="86" spans="1:6" ht="24" customHeight="1" x14ac:dyDescent="0.15">
      <c r="A86" s="343"/>
      <c r="B86" s="88"/>
      <c r="C86" s="89"/>
      <c r="D86" s="88"/>
      <c r="E86" s="113"/>
      <c r="F86" s="345"/>
    </row>
    <row r="87" spans="1:6" ht="24" customHeight="1" x14ac:dyDescent="0.15">
      <c r="A87" s="342">
        <v>23</v>
      </c>
      <c r="B87" s="86"/>
      <c r="C87" s="87" t="str">
        <f>IF(B87="","",基本データ入力シート!$B$18)</f>
        <v/>
      </c>
      <c r="D87" s="86"/>
      <c r="E87" s="112"/>
      <c r="F87" s="344"/>
    </row>
    <row r="88" spans="1:6" ht="24" customHeight="1" x14ac:dyDescent="0.15">
      <c r="A88" s="343"/>
      <c r="B88" s="88"/>
      <c r="C88" s="89"/>
      <c r="D88" s="88"/>
      <c r="E88" s="113"/>
      <c r="F88" s="345"/>
    </row>
    <row r="89" spans="1:6" ht="24" customHeight="1" x14ac:dyDescent="0.15">
      <c r="A89" s="342">
        <v>24</v>
      </c>
      <c r="B89" s="86"/>
      <c r="C89" s="87" t="str">
        <f>IF(B89="","",基本データ入力シート!$B$18)</f>
        <v/>
      </c>
      <c r="D89" s="86"/>
      <c r="E89" s="112"/>
      <c r="F89" s="344"/>
    </row>
    <row r="90" spans="1:6" ht="24" customHeight="1" x14ac:dyDescent="0.15">
      <c r="A90" s="343"/>
      <c r="B90" s="88"/>
      <c r="C90" s="89"/>
      <c r="D90" s="88"/>
      <c r="E90" s="113"/>
      <c r="F90" s="345"/>
    </row>
    <row r="91" spans="1:6" ht="24" customHeight="1" x14ac:dyDescent="0.15">
      <c r="A91" s="342">
        <v>25</v>
      </c>
      <c r="B91" s="86"/>
      <c r="C91" s="87" t="str">
        <f>IF(B91="","",基本データ入力シート!$B$18)</f>
        <v/>
      </c>
      <c r="D91" s="86"/>
      <c r="E91" s="112"/>
      <c r="F91" s="344"/>
    </row>
    <row r="92" spans="1:6" ht="24" customHeight="1" x14ac:dyDescent="0.15">
      <c r="A92" s="343"/>
      <c r="B92" s="88"/>
      <c r="C92" s="89"/>
      <c r="D92" s="88"/>
      <c r="E92" s="113"/>
      <c r="F92" s="345"/>
    </row>
    <row r="93" spans="1:6" ht="24" customHeight="1" x14ac:dyDescent="0.15">
      <c r="A93" s="342">
        <v>26</v>
      </c>
      <c r="B93" s="86"/>
      <c r="C93" s="87" t="str">
        <f>IF(B93="","",基本データ入力シート!$B$18)</f>
        <v/>
      </c>
      <c r="D93" s="86"/>
      <c r="E93" s="112"/>
      <c r="F93" s="344"/>
    </row>
    <row r="94" spans="1:6" ht="24" customHeight="1" x14ac:dyDescent="0.15">
      <c r="A94" s="343"/>
      <c r="B94" s="88"/>
      <c r="C94" s="89"/>
      <c r="D94" s="88"/>
      <c r="E94" s="113"/>
      <c r="F94" s="345"/>
    </row>
    <row r="95" spans="1:6" ht="24" customHeight="1" x14ac:dyDescent="0.15">
      <c r="A95" s="342">
        <v>27</v>
      </c>
      <c r="B95" s="86"/>
      <c r="C95" s="87" t="str">
        <f>IF(B95="","",基本データ入力シート!$B$18)</f>
        <v/>
      </c>
      <c r="D95" s="86"/>
      <c r="E95" s="112"/>
      <c r="F95" s="344"/>
    </row>
    <row r="96" spans="1:6" ht="24" customHeight="1" x14ac:dyDescent="0.15">
      <c r="A96" s="343"/>
      <c r="B96" s="88"/>
      <c r="C96" s="89"/>
      <c r="D96" s="88"/>
      <c r="E96" s="113"/>
      <c r="F96" s="345"/>
    </row>
    <row r="97" spans="1:6" ht="24" customHeight="1" x14ac:dyDescent="0.15">
      <c r="A97" s="342">
        <v>28</v>
      </c>
      <c r="B97" s="86"/>
      <c r="C97" s="87" t="str">
        <f>IF(B97="","",基本データ入力シート!$B$18)</f>
        <v/>
      </c>
      <c r="D97" s="86"/>
      <c r="E97" s="112"/>
      <c r="F97" s="344"/>
    </row>
    <row r="98" spans="1:6" ht="24" customHeight="1" x14ac:dyDescent="0.15">
      <c r="A98" s="343"/>
      <c r="B98" s="88"/>
      <c r="C98" s="89"/>
      <c r="D98" s="88"/>
      <c r="E98" s="113"/>
      <c r="F98" s="345"/>
    </row>
    <row r="99" spans="1:6" ht="24" customHeight="1" x14ac:dyDescent="0.15">
      <c r="A99" s="342">
        <v>29</v>
      </c>
      <c r="B99" s="86"/>
      <c r="C99" s="87" t="str">
        <f>IF(B99="","",基本データ入力シート!$B$18)</f>
        <v/>
      </c>
      <c r="D99" s="86"/>
      <c r="E99" s="112"/>
      <c r="F99" s="344"/>
    </row>
    <row r="100" spans="1:6" ht="24" customHeight="1" x14ac:dyDescent="0.15">
      <c r="A100" s="343"/>
      <c r="B100" s="88"/>
      <c r="C100" s="89"/>
      <c r="D100" s="88"/>
      <c r="E100" s="113"/>
      <c r="F100" s="345"/>
    </row>
    <row r="101" spans="1:6" ht="24" customHeight="1" x14ac:dyDescent="0.15">
      <c r="A101" s="342">
        <v>30</v>
      </c>
      <c r="B101" s="86"/>
      <c r="C101" s="87" t="str">
        <f>IF(B101="","",基本データ入力シート!$B$18)</f>
        <v/>
      </c>
      <c r="D101" s="86"/>
      <c r="E101" s="112"/>
      <c r="F101" s="344"/>
    </row>
    <row r="102" spans="1:6" ht="24" customHeight="1" x14ac:dyDescent="0.15">
      <c r="A102" s="343"/>
      <c r="B102" s="88"/>
      <c r="C102" s="89"/>
      <c r="D102" s="88"/>
      <c r="E102" s="113"/>
      <c r="F102" s="345"/>
    </row>
    <row r="103" spans="1:6" ht="24" customHeight="1" x14ac:dyDescent="0.15">
      <c r="A103" s="64"/>
      <c r="B103" s="64"/>
      <c r="C103" s="64"/>
      <c r="D103" s="64"/>
      <c r="E103" s="64"/>
      <c r="F103" s="64"/>
    </row>
    <row r="104" spans="1:6" ht="21.75" customHeight="1" x14ac:dyDescent="0.15">
      <c r="A104" s="65"/>
      <c r="B104" s="66" t="s">
        <v>74</v>
      </c>
      <c r="C104" s="346">
        <f>基本データ入力シート!$B$19</f>
        <v>0</v>
      </c>
      <c r="D104" s="346"/>
      <c r="E104" s="346"/>
      <c r="F104" s="65" t="s">
        <v>67</v>
      </c>
    </row>
    <row r="105" spans="1:6" ht="21.75" customHeight="1" x14ac:dyDescent="0.15">
      <c r="A105" s="67"/>
      <c r="B105" s="67" t="s">
        <v>58</v>
      </c>
      <c r="C105" s="67"/>
      <c r="D105" s="67"/>
      <c r="E105" s="67"/>
      <c r="F105" s="67"/>
    </row>
    <row r="106" spans="1:6" ht="21.75" customHeight="1" x14ac:dyDescent="0.15">
      <c r="A106" s="67"/>
      <c r="B106" s="67"/>
      <c r="C106" s="67"/>
      <c r="D106" s="67"/>
      <c r="E106" s="67"/>
      <c r="F106" s="67"/>
    </row>
    <row r="107" spans="1:6" ht="21.75" customHeight="1" x14ac:dyDescent="0.15">
      <c r="B107" s="61" t="s">
        <v>50</v>
      </c>
      <c r="C107" s="58"/>
      <c r="D107" s="58"/>
      <c r="E107" s="58"/>
    </row>
    <row r="108" spans="1:6" ht="21.75" customHeight="1" x14ac:dyDescent="0.15">
      <c r="A108" s="68"/>
      <c r="B108" s="67"/>
      <c r="C108" s="67"/>
      <c r="D108" s="67"/>
      <c r="E108" s="67"/>
      <c r="F108" s="67"/>
    </row>
    <row r="109" spans="1:6" ht="21.75" customHeight="1" x14ac:dyDescent="0.15">
      <c r="A109" s="347" t="s">
        <v>59</v>
      </c>
      <c r="B109" s="347"/>
      <c r="C109" s="348">
        <f>基本データ入力シート!$B$17</f>
        <v>0</v>
      </c>
      <c r="D109" s="349"/>
      <c r="E109" s="349"/>
      <c r="F109" s="350"/>
    </row>
    <row r="110" spans="1:6" ht="21.75" customHeight="1" x14ac:dyDescent="0.15">
      <c r="A110" s="338" t="s">
        <v>60</v>
      </c>
      <c r="B110" s="338"/>
      <c r="C110" s="339">
        <f>基本データ入力シート!$B$20</f>
        <v>0</v>
      </c>
      <c r="D110" s="339"/>
      <c r="E110" s="340"/>
      <c r="F110" s="70"/>
    </row>
    <row r="111" spans="1:6" ht="21.75" customHeight="1" x14ac:dyDescent="0.15">
      <c r="A111" s="338" t="s">
        <v>61</v>
      </c>
      <c r="B111" s="338"/>
      <c r="C111" s="341">
        <f>基本データ入力シート!$B$26</f>
        <v>0</v>
      </c>
      <c r="D111" s="341"/>
      <c r="E111" s="341"/>
      <c r="F111" s="341"/>
    </row>
    <row r="112" spans="1:6" ht="21.75" customHeight="1" x14ac:dyDescent="0.15">
      <c r="A112" s="338" t="s">
        <v>62</v>
      </c>
      <c r="B112" s="338"/>
      <c r="C112" s="341">
        <f>基本データ入力シート!$B$27</f>
        <v>0</v>
      </c>
      <c r="D112" s="341"/>
      <c r="E112" s="341"/>
      <c r="F112" s="341"/>
    </row>
    <row r="113" spans="1:6" ht="21.75" customHeight="1" x14ac:dyDescent="0.15">
      <c r="A113" s="338" t="s">
        <v>63</v>
      </c>
      <c r="B113" s="338"/>
      <c r="C113" s="341">
        <f>基本データ入力シート!$B$28</f>
        <v>0</v>
      </c>
      <c r="D113" s="341"/>
      <c r="E113" s="341"/>
      <c r="F113" s="341"/>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D7:E7 E9 E11 E13 E15 E17 E19">
    <cfRule type="cellIs" dxfId="73" priority="36" operator="equal">
      <formula>0</formula>
    </cfRule>
  </conditionalFormatting>
  <conditionalFormatting sqref="D8:E8 E10 E12 E14 E16 E18 E20">
    <cfRule type="cellIs" dxfId="72" priority="35" operator="equal">
      <formula>0</formula>
    </cfRule>
  </conditionalFormatting>
  <conditionalFormatting sqref="F7:F8">
    <cfRule type="cellIs" dxfId="71" priority="33" operator="equal">
      <formula>0</formula>
    </cfRule>
    <cfRule type="cellIs" dxfId="70" priority="34" operator="equal">
      <formula>"０+$J$12"</formula>
    </cfRule>
  </conditionalFormatting>
  <conditionalFormatting sqref="D9 D11 D13 D15 D17 D19 D21:E21 D23:E23 D25:E25">
    <cfRule type="cellIs" dxfId="69" priority="32" operator="equal">
      <formula>0</formula>
    </cfRule>
  </conditionalFormatting>
  <conditionalFormatting sqref="D10 D12 D14 D16 D18 D20 D22:E22 D24:E24 D26:E26">
    <cfRule type="cellIs" dxfId="68" priority="31" operator="equal">
      <formula>0</formula>
    </cfRule>
  </conditionalFormatting>
  <conditionalFormatting sqref="F9:F26">
    <cfRule type="cellIs" dxfId="67" priority="29" operator="equal">
      <formula>0</formula>
    </cfRule>
    <cfRule type="cellIs" dxfId="66" priority="30" operator="equal">
      <formula>"０+$J$12"</formula>
    </cfRule>
  </conditionalFormatting>
  <conditionalFormatting sqref="D45:E45">
    <cfRule type="cellIs" dxfId="65" priority="28" operator="equal">
      <formula>0</formula>
    </cfRule>
  </conditionalFormatting>
  <conditionalFormatting sqref="D46:E46">
    <cfRule type="cellIs" dxfId="64" priority="27" operator="equal">
      <formula>0</formula>
    </cfRule>
  </conditionalFormatting>
  <conditionalFormatting sqref="F45:F46">
    <cfRule type="cellIs" dxfId="63" priority="25" operator="equal">
      <formula>0</formula>
    </cfRule>
    <cfRule type="cellIs" dxfId="62" priority="26" operator="equal">
      <formula>"０+$J$12"</formula>
    </cfRule>
  </conditionalFormatting>
  <conditionalFormatting sqref="D47:E47 D49:E49 D51:E51 D53:E53 D55:E55 D57:E57 D59:E59 D61:E61 D63:E63">
    <cfRule type="cellIs" dxfId="61" priority="24" operator="equal">
      <formula>0</formula>
    </cfRule>
  </conditionalFormatting>
  <conditionalFormatting sqref="D48:E48 D50:E50 D52:E52 D54:E54 D56:E56 D58:E58 D60:E60 D62:E62 D64:E64">
    <cfRule type="cellIs" dxfId="60" priority="23" operator="equal">
      <formula>0</formula>
    </cfRule>
  </conditionalFormatting>
  <conditionalFormatting sqref="F47:F64">
    <cfRule type="cellIs" dxfId="59" priority="21" operator="equal">
      <formula>0</formula>
    </cfRule>
    <cfRule type="cellIs" dxfId="58" priority="22" operator="equal">
      <formula>"０+$J$12"</formula>
    </cfRule>
  </conditionalFormatting>
  <conditionalFormatting sqref="D83:E83">
    <cfRule type="cellIs" dxfId="57" priority="20" operator="equal">
      <formula>0</formula>
    </cfRule>
  </conditionalFormatting>
  <conditionalFormatting sqref="D84:E84">
    <cfRule type="cellIs" dxfId="56" priority="19" operator="equal">
      <formula>0</formula>
    </cfRule>
  </conditionalFormatting>
  <conditionalFormatting sqref="F83:F84">
    <cfRule type="cellIs" dxfId="55" priority="17" operator="equal">
      <formula>0</formula>
    </cfRule>
    <cfRule type="cellIs" dxfId="54" priority="18" operator="equal">
      <formula>"０+$J$12"</formula>
    </cfRule>
  </conditionalFormatting>
  <conditionalFormatting sqref="D85:E85 D87:E87 D89:E89 D91:E91 D93:E93 D95:E95 D97:E97 D99:E99 D101:E101">
    <cfRule type="cellIs" dxfId="53" priority="16" operator="equal">
      <formula>0</formula>
    </cfRule>
  </conditionalFormatting>
  <conditionalFormatting sqref="D86:E86 D88:E88 D90:E90 D92:E92 D94:E94 D96:E96 D98:E98 D100:E100 D102:E102">
    <cfRule type="cellIs" dxfId="52" priority="15" operator="equal">
      <formula>0</formula>
    </cfRule>
  </conditionalFormatting>
  <conditionalFormatting sqref="F85:F102">
    <cfRule type="cellIs" dxfId="51" priority="13" operator="equal">
      <formula>0</formula>
    </cfRule>
    <cfRule type="cellIs" dxfId="50" priority="14" operator="equal">
      <formula>"０+$J$12"</formula>
    </cfRule>
  </conditionalFormatting>
  <conditionalFormatting sqref="B83">
    <cfRule type="cellIs" dxfId="49" priority="12" operator="equal">
      <formula>0</formula>
    </cfRule>
  </conditionalFormatting>
  <conditionalFormatting sqref="B84">
    <cfRule type="cellIs" dxfId="48" priority="11" operator="equal">
      <formula>0</formula>
    </cfRule>
  </conditionalFormatting>
  <conditionalFormatting sqref="B85 B87 B89 B91 B93 B95 B97 B99 B101">
    <cfRule type="cellIs" dxfId="47" priority="10" operator="equal">
      <formula>0</formula>
    </cfRule>
  </conditionalFormatting>
  <conditionalFormatting sqref="B86 B88 B90 B92 B94 B96 B98 B100 B102">
    <cfRule type="cellIs" dxfId="46" priority="9" operator="equal">
      <formula>0</formula>
    </cfRule>
  </conditionalFormatting>
  <conditionalFormatting sqref="B45">
    <cfRule type="cellIs" dxfId="45" priority="8" operator="equal">
      <formula>0</formula>
    </cfRule>
  </conditionalFormatting>
  <conditionalFormatting sqref="B46">
    <cfRule type="cellIs" dxfId="44" priority="7" operator="equal">
      <formula>0</formula>
    </cfRule>
  </conditionalFormatting>
  <conditionalFormatting sqref="B47 B49 B51 B53 B55 B57 B59 B61 B63">
    <cfRule type="cellIs" dxfId="43" priority="6" operator="equal">
      <formula>0</formula>
    </cfRule>
  </conditionalFormatting>
  <conditionalFormatting sqref="B48 B50 B52 B54 B56 B58 B60 B62 B64">
    <cfRule type="cellIs" dxfId="42" priority="5" operator="equal">
      <formula>0</formula>
    </cfRule>
  </conditionalFormatting>
  <conditionalFormatting sqref="B7">
    <cfRule type="cellIs" dxfId="41" priority="4" operator="equal">
      <formula>0</formula>
    </cfRule>
  </conditionalFormatting>
  <conditionalFormatting sqref="B8">
    <cfRule type="cellIs" dxfId="40" priority="3" operator="equal">
      <formula>0</formula>
    </cfRule>
  </conditionalFormatting>
  <conditionalFormatting sqref="B9 B11 B13 B15 B17 B19 B21 B23 B25">
    <cfRule type="cellIs" dxfId="39" priority="2" operator="equal">
      <formula>0</formula>
    </cfRule>
  </conditionalFormatting>
  <conditionalFormatting sqref="B10 B12 B14 B16 B18 B20 B22 B24 B26">
    <cfRule type="cellIs" dxfId="38"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42D46-1811-4A8E-81C0-E44DC5219C5C}">
  <sheetPr>
    <tabColor rgb="FFCC9900"/>
  </sheetPr>
  <dimension ref="A1:F113"/>
  <sheetViews>
    <sheetView showZeros="0" workbookViewId="0">
      <selection activeCell="K26" sqref="K26"/>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6" ht="13.5" customHeight="1" x14ac:dyDescent="0.15">
      <c r="B1" s="351" t="s">
        <v>49</v>
      </c>
      <c r="C1" s="362" t="str">
        <f>基本データ入力シート!$B$2</f>
        <v>令和４年度第７４回滋賀県総合バドミントン選手権ジュニアの部</v>
      </c>
      <c r="D1" s="363"/>
      <c r="E1" s="363"/>
      <c r="F1" s="364"/>
    </row>
    <row r="2" spans="1:6" ht="13.5" customHeight="1" x14ac:dyDescent="0.15">
      <c r="B2" s="352"/>
      <c r="C2" s="365"/>
      <c r="D2" s="366"/>
      <c r="E2" s="366"/>
      <c r="F2" s="367"/>
    </row>
    <row r="3" spans="1:6" ht="13.5" customHeight="1" x14ac:dyDescent="0.15">
      <c r="B3" s="55"/>
      <c r="C3" s="55"/>
      <c r="D3" s="55"/>
      <c r="E3" s="56"/>
    </row>
    <row r="4" spans="1:6" ht="21.75" customHeight="1" x14ac:dyDescent="0.15">
      <c r="A4" s="62" t="s">
        <v>51</v>
      </c>
      <c r="B4" s="359" t="s">
        <v>166</v>
      </c>
      <c r="C4" s="360"/>
      <c r="D4" s="361"/>
      <c r="F4" s="63" t="s">
        <v>71</v>
      </c>
    </row>
    <row r="5" spans="1:6" ht="21.75" customHeight="1" x14ac:dyDescent="0.15">
      <c r="A5" s="73">
        <f>COUNTA(B7:B26)</f>
        <v>0</v>
      </c>
    </row>
    <row r="6" spans="1:6" ht="19.5" customHeight="1" x14ac:dyDescent="0.15">
      <c r="A6" s="71" t="s">
        <v>52</v>
      </c>
      <c r="B6" s="71" t="s">
        <v>53</v>
      </c>
      <c r="C6" s="71" t="s">
        <v>68</v>
      </c>
      <c r="D6" s="71" t="s">
        <v>54</v>
      </c>
      <c r="E6" s="188" t="s">
        <v>144</v>
      </c>
      <c r="F6" s="71" t="s">
        <v>56</v>
      </c>
    </row>
    <row r="7" spans="1:6" ht="24" customHeight="1" x14ac:dyDescent="0.15">
      <c r="A7" s="342">
        <v>1</v>
      </c>
      <c r="B7" s="86"/>
      <c r="C7" s="87" t="str">
        <f>IF(B7="","",基本データ入力シート!$B$18)</f>
        <v/>
      </c>
      <c r="D7" s="86"/>
      <c r="E7" s="112"/>
      <c r="F7" s="344"/>
    </row>
    <row r="8" spans="1:6" ht="24" customHeight="1" x14ac:dyDescent="0.15">
      <c r="A8" s="343"/>
      <c r="B8" s="88"/>
      <c r="C8" s="89"/>
      <c r="D8" s="88"/>
      <c r="E8" s="113"/>
      <c r="F8" s="345"/>
    </row>
    <row r="9" spans="1:6" ht="24" customHeight="1" x14ac:dyDescent="0.15">
      <c r="A9" s="342">
        <v>2</v>
      </c>
      <c r="B9" s="86"/>
      <c r="C9" s="87" t="str">
        <f>IF(B9="","",基本データ入力シート!$B$18)</f>
        <v/>
      </c>
      <c r="D9" s="86"/>
      <c r="E9" s="112"/>
      <c r="F9" s="344"/>
    </row>
    <row r="10" spans="1:6" ht="24" customHeight="1" x14ac:dyDescent="0.15">
      <c r="A10" s="343"/>
      <c r="B10" s="88"/>
      <c r="C10" s="89"/>
      <c r="D10" s="88"/>
      <c r="E10" s="113"/>
      <c r="F10" s="345"/>
    </row>
    <row r="11" spans="1:6" ht="24" customHeight="1" x14ac:dyDescent="0.15">
      <c r="A11" s="342">
        <v>3</v>
      </c>
      <c r="B11" s="86"/>
      <c r="C11" s="87" t="str">
        <f>IF(B11="","",基本データ入力シート!$B$18)</f>
        <v/>
      </c>
      <c r="D11" s="86"/>
      <c r="E11" s="112"/>
      <c r="F11" s="344"/>
    </row>
    <row r="12" spans="1:6" ht="24" customHeight="1" x14ac:dyDescent="0.15">
      <c r="A12" s="343"/>
      <c r="B12" s="88"/>
      <c r="C12" s="89"/>
      <c r="D12" s="88"/>
      <c r="E12" s="113"/>
      <c r="F12" s="345"/>
    </row>
    <row r="13" spans="1:6" ht="24" customHeight="1" x14ac:dyDescent="0.15">
      <c r="A13" s="342">
        <v>4</v>
      </c>
      <c r="B13" s="86"/>
      <c r="C13" s="87" t="str">
        <f>IF(B13="","",基本データ入力シート!$B$18)</f>
        <v/>
      </c>
      <c r="D13" s="86"/>
      <c r="E13" s="112"/>
      <c r="F13" s="344"/>
    </row>
    <row r="14" spans="1:6" ht="24" customHeight="1" x14ac:dyDescent="0.15">
      <c r="A14" s="343"/>
      <c r="B14" s="88"/>
      <c r="C14" s="89"/>
      <c r="D14" s="88"/>
      <c r="E14" s="113"/>
      <c r="F14" s="345"/>
    </row>
    <row r="15" spans="1:6" ht="24" customHeight="1" x14ac:dyDescent="0.15">
      <c r="A15" s="342">
        <v>5</v>
      </c>
      <c r="B15" s="86"/>
      <c r="C15" s="87" t="str">
        <f>IF(B15="","",基本データ入力シート!$B$18)</f>
        <v/>
      </c>
      <c r="D15" s="86"/>
      <c r="E15" s="112"/>
      <c r="F15" s="344"/>
    </row>
    <row r="16" spans="1:6" ht="24" customHeight="1" x14ac:dyDescent="0.15">
      <c r="A16" s="343"/>
      <c r="B16" s="88"/>
      <c r="C16" s="89"/>
      <c r="D16" s="88"/>
      <c r="E16" s="113"/>
      <c r="F16" s="345"/>
    </row>
    <row r="17" spans="1:6" ht="24" customHeight="1" x14ac:dyDescent="0.15">
      <c r="A17" s="342">
        <v>6</v>
      </c>
      <c r="B17" s="86"/>
      <c r="C17" s="87" t="str">
        <f>IF(B17="","",基本データ入力シート!$B$18)</f>
        <v/>
      </c>
      <c r="D17" s="86"/>
      <c r="E17" s="112"/>
      <c r="F17" s="344"/>
    </row>
    <row r="18" spans="1:6" ht="24" customHeight="1" x14ac:dyDescent="0.15">
      <c r="A18" s="343"/>
      <c r="B18" s="88"/>
      <c r="C18" s="89"/>
      <c r="D18" s="88"/>
      <c r="E18" s="113"/>
      <c r="F18" s="345"/>
    </row>
    <row r="19" spans="1:6" ht="24" customHeight="1" x14ac:dyDescent="0.15">
      <c r="A19" s="342">
        <v>7</v>
      </c>
      <c r="B19" s="86"/>
      <c r="C19" s="87" t="str">
        <f>IF(B19="","",基本データ入力シート!$B$18)</f>
        <v/>
      </c>
      <c r="D19" s="86"/>
      <c r="E19" s="112"/>
      <c r="F19" s="344"/>
    </row>
    <row r="20" spans="1:6" ht="24" customHeight="1" x14ac:dyDescent="0.15">
      <c r="A20" s="343"/>
      <c r="B20" s="88"/>
      <c r="C20" s="89"/>
      <c r="D20" s="88"/>
      <c r="E20" s="113"/>
      <c r="F20" s="345"/>
    </row>
    <row r="21" spans="1:6" ht="24" customHeight="1" x14ac:dyDescent="0.15">
      <c r="A21" s="342">
        <v>8</v>
      </c>
      <c r="B21" s="86"/>
      <c r="C21" s="87" t="str">
        <f>IF(B21="","",基本データ入力シート!$B$18)</f>
        <v/>
      </c>
      <c r="D21" s="86"/>
      <c r="E21" s="112"/>
      <c r="F21" s="344"/>
    </row>
    <row r="22" spans="1:6" ht="24" customHeight="1" x14ac:dyDescent="0.15">
      <c r="A22" s="343"/>
      <c r="B22" s="88"/>
      <c r="C22" s="89"/>
      <c r="D22" s="88"/>
      <c r="E22" s="113"/>
      <c r="F22" s="345"/>
    </row>
    <row r="23" spans="1:6" ht="24" customHeight="1" x14ac:dyDescent="0.15">
      <c r="A23" s="342">
        <v>9</v>
      </c>
      <c r="B23" s="86"/>
      <c r="C23" s="87" t="str">
        <f>IF(B23="","",基本データ入力シート!$B$18)</f>
        <v/>
      </c>
      <c r="D23" s="86"/>
      <c r="E23" s="112"/>
      <c r="F23" s="344"/>
    </row>
    <row r="24" spans="1:6" ht="24" customHeight="1" x14ac:dyDescent="0.15">
      <c r="A24" s="343"/>
      <c r="B24" s="88"/>
      <c r="C24" s="89"/>
      <c r="D24" s="88"/>
      <c r="E24" s="113"/>
      <c r="F24" s="345"/>
    </row>
    <row r="25" spans="1:6" ht="24" customHeight="1" x14ac:dyDescent="0.15">
      <c r="A25" s="342">
        <v>10</v>
      </c>
      <c r="B25" s="86"/>
      <c r="C25" s="87" t="str">
        <f>IF(B25="","",基本データ入力シート!$B$18)</f>
        <v/>
      </c>
      <c r="D25" s="86"/>
      <c r="E25" s="112"/>
      <c r="F25" s="344"/>
    </row>
    <row r="26" spans="1:6" ht="24" customHeight="1" x14ac:dyDescent="0.15">
      <c r="A26" s="343"/>
      <c r="B26" s="88"/>
      <c r="C26" s="89"/>
      <c r="D26" s="88"/>
      <c r="E26" s="113"/>
      <c r="F26" s="345"/>
    </row>
    <row r="27" spans="1:6" ht="24" customHeight="1" x14ac:dyDescent="0.15">
      <c r="A27" s="64"/>
      <c r="B27" s="64"/>
      <c r="C27" s="64"/>
      <c r="D27" s="64"/>
      <c r="E27" s="64"/>
      <c r="F27" s="64"/>
    </row>
    <row r="28" spans="1:6" ht="21.75" customHeight="1" x14ac:dyDescent="0.15">
      <c r="A28" s="65"/>
      <c r="B28" s="66" t="s">
        <v>74</v>
      </c>
      <c r="C28" s="346">
        <f>基本データ入力シート!$B$19</f>
        <v>0</v>
      </c>
      <c r="D28" s="346"/>
      <c r="E28" s="346"/>
      <c r="F28" s="65" t="s">
        <v>67</v>
      </c>
    </row>
    <row r="29" spans="1:6" ht="21.75" customHeight="1" x14ac:dyDescent="0.15">
      <c r="A29" s="67"/>
      <c r="B29" s="67" t="s">
        <v>58</v>
      </c>
      <c r="C29" s="67"/>
      <c r="D29" s="67"/>
      <c r="E29" s="67"/>
      <c r="F29" s="67"/>
    </row>
    <row r="30" spans="1:6" ht="21.75" customHeight="1" x14ac:dyDescent="0.15">
      <c r="A30" s="67"/>
      <c r="B30" s="67"/>
      <c r="C30" s="67"/>
      <c r="D30" s="67"/>
      <c r="E30" s="67"/>
      <c r="F30" s="67"/>
    </row>
    <row r="31" spans="1:6" ht="21.75" customHeight="1" x14ac:dyDescent="0.15">
      <c r="B31" s="61" t="s">
        <v>50</v>
      </c>
      <c r="C31" s="58"/>
      <c r="D31" s="58"/>
      <c r="E31" s="58"/>
      <c r="F31" s="77">
        <f>A5+A43+A81</f>
        <v>0</v>
      </c>
    </row>
    <row r="32" spans="1:6" ht="21.75" customHeight="1" x14ac:dyDescent="0.15">
      <c r="A32" s="68"/>
      <c r="B32" s="67"/>
      <c r="C32" s="67"/>
      <c r="D32" s="67"/>
      <c r="E32" s="67"/>
      <c r="F32" s="67"/>
    </row>
    <row r="33" spans="1:6" ht="21.75" customHeight="1" x14ac:dyDescent="0.15">
      <c r="A33" s="347" t="s">
        <v>59</v>
      </c>
      <c r="B33" s="347"/>
      <c r="C33" s="348">
        <f>基本データ入力シート!$B$17</f>
        <v>0</v>
      </c>
      <c r="D33" s="349"/>
      <c r="E33" s="349"/>
      <c r="F33" s="350"/>
    </row>
    <row r="34" spans="1:6" ht="21.75" customHeight="1" x14ac:dyDescent="0.15">
      <c r="A34" s="338" t="s">
        <v>60</v>
      </c>
      <c r="B34" s="338"/>
      <c r="C34" s="339">
        <f>基本データ入力シート!$B$20</f>
        <v>0</v>
      </c>
      <c r="D34" s="339"/>
      <c r="E34" s="340"/>
      <c r="F34" s="70"/>
    </row>
    <row r="35" spans="1:6" ht="21.75" customHeight="1" x14ac:dyDescent="0.15">
      <c r="A35" s="338" t="s">
        <v>61</v>
      </c>
      <c r="B35" s="338"/>
      <c r="C35" s="341">
        <f>基本データ入力シート!$B$26</f>
        <v>0</v>
      </c>
      <c r="D35" s="341"/>
      <c r="E35" s="341"/>
      <c r="F35" s="341"/>
    </row>
    <row r="36" spans="1:6" ht="21.75" customHeight="1" x14ac:dyDescent="0.15">
      <c r="A36" s="338" t="s">
        <v>62</v>
      </c>
      <c r="B36" s="338"/>
      <c r="C36" s="341">
        <f>基本データ入力シート!$B$27</f>
        <v>0</v>
      </c>
      <c r="D36" s="341"/>
      <c r="E36" s="341"/>
      <c r="F36" s="341"/>
    </row>
    <row r="37" spans="1:6" ht="21.75" customHeight="1" x14ac:dyDescent="0.15">
      <c r="A37" s="338" t="s">
        <v>63</v>
      </c>
      <c r="B37" s="338"/>
      <c r="C37" s="341">
        <f>基本データ入力シート!$B$28</f>
        <v>0</v>
      </c>
      <c r="D37" s="341"/>
      <c r="E37" s="341"/>
      <c r="F37" s="341"/>
    </row>
    <row r="39" spans="1:6" ht="13.5" customHeight="1" x14ac:dyDescent="0.15">
      <c r="B39" s="351" t="s">
        <v>49</v>
      </c>
      <c r="C39" s="353" t="str">
        <f>基本データ入力シート!$B$2</f>
        <v>令和４年度第７４回滋賀県総合バドミントン選手権ジュニアの部</v>
      </c>
      <c r="D39" s="354"/>
      <c r="E39" s="354"/>
      <c r="F39" s="355"/>
    </row>
    <row r="40" spans="1:6" ht="13.5" customHeight="1" x14ac:dyDescent="0.15">
      <c r="B40" s="352"/>
      <c r="C40" s="356"/>
      <c r="D40" s="357"/>
      <c r="E40" s="357"/>
      <c r="F40" s="358"/>
    </row>
    <row r="41" spans="1:6" ht="13.5" customHeight="1" x14ac:dyDescent="0.15">
      <c r="B41" s="55"/>
      <c r="C41" s="55"/>
      <c r="D41" s="55"/>
      <c r="E41" s="56"/>
    </row>
    <row r="42" spans="1:6" ht="21.75" customHeight="1" x14ac:dyDescent="0.15">
      <c r="A42" s="62" t="s">
        <v>51</v>
      </c>
      <c r="B42" s="359" t="str">
        <f>B4</f>
        <v>ジュニア：女子ダブルスＤ</v>
      </c>
      <c r="C42" s="360"/>
      <c r="D42" s="361"/>
      <c r="E42" s="57"/>
      <c r="F42" s="63" t="s">
        <v>72</v>
      </c>
    </row>
    <row r="43" spans="1:6" ht="21.75" customHeight="1" x14ac:dyDescent="0.15">
      <c r="A43" s="73">
        <f>COUNTA(B45:B65)</f>
        <v>0</v>
      </c>
    </row>
    <row r="44" spans="1:6" ht="19.5" customHeight="1" x14ac:dyDescent="0.15">
      <c r="A44" s="71" t="s">
        <v>52</v>
      </c>
      <c r="B44" s="71" t="s">
        <v>53</v>
      </c>
      <c r="C44" s="71" t="s">
        <v>68</v>
      </c>
      <c r="D44" s="71" t="s">
        <v>54</v>
      </c>
      <c r="E44" s="71" t="s">
        <v>144</v>
      </c>
      <c r="F44" s="71" t="s">
        <v>56</v>
      </c>
    </row>
    <row r="45" spans="1:6" ht="24" customHeight="1" x14ac:dyDescent="0.15">
      <c r="A45" s="342">
        <v>11</v>
      </c>
      <c r="B45" s="86"/>
      <c r="C45" s="87" t="str">
        <f>IF(B45="","",基本データ入力シート!$B$18)</f>
        <v/>
      </c>
      <c r="D45" s="86"/>
      <c r="E45" s="112"/>
      <c r="F45" s="344"/>
    </row>
    <row r="46" spans="1:6" ht="24" customHeight="1" x14ac:dyDescent="0.15">
      <c r="A46" s="343"/>
      <c r="B46" s="88"/>
      <c r="C46" s="89"/>
      <c r="D46" s="88"/>
      <c r="E46" s="113"/>
      <c r="F46" s="345"/>
    </row>
    <row r="47" spans="1:6" ht="24" customHeight="1" x14ac:dyDescent="0.15">
      <c r="A47" s="342">
        <v>12</v>
      </c>
      <c r="B47" s="86"/>
      <c r="C47" s="87" t="str">
        <f>IF(B47="","",基本データ入力シート!$B$18)</f>
        <v/>
      </c>
      <c r="D47" s="86"/>
      <c r="E47" s="112"/>
      <c r="F47" s="344"/>
    </row>
    <row r="48" spans="1:6" ht="24" customHeight="1" x14ac:dyDescent="0.15">
      <c r="A48" s="343"/>
      <c r="B48" s="88"/>
      <c r="C48" s="89"/>
      <c r="D48" s="88"/>
      <c r="E48" s="113"/>
      <c r="F48" s="345"/>
    </row>
    <row r="49" spans="1:6" ht="24" customHeight="1" x14ac:dyDescent="0.15">
      <c r="A49" s="342">
        <v>13</v>
      </c>
      <c r="B49" s="86"/>
      <c r="C49" s="87" t="str">
        <f>IF(B49="","",基本データ入力シート!$B$18)</f>
        <v/>
      </c>
      <c r="D49" s="86"/>
      <c r="E49" s="112"/>
      <c r="F49" s="344"/>
    </row>
    <row r="50" spans="1:6" ht="24" customHeight="1" x14ac:dyDescent="0.15">
      <c r="A50" s="343"/>
      <c r="B50" s="88"/>
      <c r="C50" s="89"/>
      <c r="D50" s="88"/>
      <c r="E50" s="113"/>
      <c r="F50" s="345"/>
    </row>
    <row r="51" spans="1:6" ht="24" customHeight="1" x14ac:dyDescent="0.15">
      <c r="A51" s="342">
        <v>14</v>
      </c>
      <c r="B51" s="86"/>
      <c r="C51" s="87" t="str">
        <f>IF(B51="","",基本データ入力シート!$B$18)</f>
        <v/>
      </c>
      <c r="D51" s="86"/>
      <c r="E51" s="112"/>
      <c r="F51" s="344"/>
    </row>
    <row r="52" spans="1:6" ht="24" customHeight="1" x14ac:dyDescent="0.15">
      <c r="A52" s="343"/>
      <c r="B52" s="88"/>
      <c r="C52" s="89"/>
      <c r="D52" s="88"/>
      <c r="E52" s="113"/>
      <c r="F52" s="345"/>
    </row>
    <row r="53" spans="1:6" ht="24" customHeight="1" x14ac:dyDescent="0.15">
      <c r="A53" s="342">
        <v>15</v>
      </c>
      <c r="B53" s="86"/>
      <c r="C53" s="87" t="str">
        <f>IF(B53="","",基本データ入力シート!$B$18)</f>
        <v/>
      </c>
      <c r="D53" s="86"/>
      <c r="E53" s="112"/>
      <c r="F53" s="344"/>
    </row>
    <row r="54" spans="1:6" ht="24" customHeight="1" x14ac:dyDescent="0.15">
      <c r="A54" s="343"/>
      <c r="B54" s="88"/>
      <c r="C54" s="89"/>
      <c r="D54" s="88"/>
      <c r="E54" s="113"/>
      <c r="F54" s="345"/>
    </row>
    <row r="55" spans="1:6" ht="24" customHeight="1" x14ac:dyDescent="0.15">
      <c r="A55" s="342">
        <v>16</v>
      </c>
      <c r="B55" s="86"/>
      <c r="C55" s="87" t="str">
        <f>IF(B55="","",基本データ入力シート!$B$18)</f>
        <v/>
      </c>
      <c r="D55" s="86"/>
      <c r="E55" s="112"/>
      <c r="F55" s="344"/>
    </row>
    <row r="56" spans="1:6" ht="24" customHeight="1" x14ac:dyDescent="0.15">
      <c r="A56" s="343"/>
      <c r="B56" s="88"/>
      <c r="C56" s="89"/>
      <c r="D56" s="88"/>
      <c r="E56" s="113"/>
      <c r="F56" s="345"/>
    </row>
    <row r="57" spans="1:6" ht="24" customHeight="1" x14ac:dyDescent="0.15">
      <c r="A57" s="342">
        <v>17</v>
      </c>
      <c r="B57" s="86"/>
      <c r="C57" s="87" t="str">
        <f>IF(B57="","",基本データ入力シート!$B$18)</f>
        <v/>
      </c>
      <c r="D57" s="86"/>
      <c r="E57" s="112"/>
      <c r="F57" s="344"/>
    </row>
    <row r="58" spans="1:6" ht="24" customHeight="1" x14ac:dyDescent="0.15">
      <c r="A58" s="343"/>
      <c r="B58" s="88"/>
      <c r="C58" s="89"/>
      <c r="D58" s="88"/>
      <c r="E58" s="113"/>
      <c r="F58" s="345"/>
    </row>
    <row r="59" spans="1:6" ht="24" customHeight="1" x14ac:dyDescent="0.15">
      <c r="A59" s="342">
        <v>18</v>
      </c>
      <c r="B59" s="86"/>
      <c r="C59" s="87" t="str">
        <f>IF(B59="","",基本データ入力シート!$B$18)</f>
        <v/>
      </c>
      <c r="D59" s="86"/>
      <c r="E59" s="112"/>
      <c r="F59" s="344"/>
    </row>
    <row r="60" spans="1:6" ht="24" customHeight="1" x14ac:dyDescent="0.15">
      <c r="A60" s="343"/>
      <c r="B60" s="88"/>
      <c r="C60" s="89"/>
      <c r="D60" s="88"/>
      <c r="E60" s="113"/>
      <c r="F60" s="345"/>
    </row>
    <row r="61" spans="1:6" ht="24" customHeight="1" x14ac:dyDescent="0.15">
      <c r="A61" s="342">
        <v>19</v>
      </c>
      <c r="B61" s="86"/>
      <c r="C61" s="87" t="str">
        <f>IF(B61="","",基本データ入力シート!$B$18)</f>
        <v/>
      </c>
      <c r="D61" s="86"/>
      <c r="E61" s="112"/>
      <c r="F61" s="344"/>
    </row>
    <row r="62" spans="1:6" ht="24" customHeight="1" x14ac:dyDescent="0.15">
      <c r="A62" s="343"/>
      <c r="B62" s="88"/>
      <c r="C62" s="89"/>
      <c r="D62" s="88"/>
      <c r="E62" s="113"/>
      <c r="F62" s="345"/>
    </row>
    <row r="63" spans="1:6" ht="24" customHeight="1" x14ac:dyDescent="0.15">
      <c r="A63" s="342">
        <v>20</v>
      </c>
      <c r="B63" s="86"/>
      <c r="C63" s="87" t="str">
        <f>IF(B63="","",基本データ入力シート!$B$18)</f>
        <v/>
      </c>
      <c r="D63" s="86"/>
      <c r="E63" s="112"/>
      <c r="F63" s="344"/>
    </row>
    <row r="64" spans="1:6" ht="24" customHeight="1" x14ac:dyDescent="0.15">
      <c r="A64" s="343"/>
      <c r="B64" s="88"/>
      <c r="C64" s="89"/>
      <c r="D64" s="88"/>
      <c r="E64" s="113"/>
      <c r="F64" s="345"/>
    </row>
    <row r="65" spans="1:6" ht="24" customHeight="1" x14ac:dyDescent="0.15">
      <c r="A65" s="64"/>
      <c r="B65" s="64"/>
      <c r="C65" s="64"/>
      <c r="D65" s="64"/>
      <c r="E65" s="64"/>
      <c r="F65" s="64"/>
    </row>
    <row r="66" spans="1:6" ht="21.75" customHeight="1" x14ac:dyDescent="0.15">
      <c r="A66" s="65"/>
      <c r="B66" s="66" t="s">
        <v>74</v>
      </c>
      <c r="C66" s="346">
        <f>基本データ入力シート!$B$19</f>
        <v>0</v>
      </c>
      <c r="D66" s="346"/>
      <c r="E66" s="346"/>
      <c r="F66" s="65" t="s">
        <v>67</v>
      </c>
    </row>
    <row r="67" spans="1:6" ht="21.75" customHeight="1" x14ac:dyDescent="0.15">
      <c r="A67" s="67"/>
      <c r="B67" s="67" t="s">
        <v>58</v>
      </c>
      <c r="C67" s="67"/>
      <c r="D67" s="67"/>
      <c r="E67" s="67"/>
      <c r="F67" s="67"/>
    </row>
    <row r="68" spans="1:6" ht="21.75" customHeight="1" x14ac:dyDescent="0.15">
      <c r="A68" s="67"/>
      <c r="B68" s="67"/>
      <c r="C68" s="67"/>
      <c r="D68" s="67"/>
      <c r="E68" s="67"/>
      <c r="F68" s="67"/>
    </row>
    <row r="69" spans="1:6" ht="21.75" customHeight="1" x14ac:dyDescent="0.15">
      <c r="B69" s="61" t="s">
        <v>50</v>
      </c>
      <c r="C69" s="58"/>
      <c r="D69" s="58"/>
      <c r="E69" s="58"/>
    </row>
    <row r="70" spans="1:6" ht="21.75" customHeight="1" x14ac:dyDescent="0.15">
      <c r="A70" s="68"/>
      <c r="B70" s="67"/>
      <c r="C70" s="67"/>
      <c r="D70" s="67"/>
      <c r="E70" s="67"/>
      <c r="F70" s="67"/>
    </row>
    <row r="71" spans="1:6" ht="21.75" customHeight="1" x14ac:dyDescent="0.15">
      <c r="A71" s="347" t="s">
        <v>59</v>
      </c>
      <c r="B71" s="347"/>
      <c r="C71" s="348">
        <f>基本データ入力シート!$B$17</f>
        <v>0</v>
      </c>
      <c r="D71" s="349"/>
      <c r="E71" s="349"/>
      <c r="F71" s="350"/>
    </row>
    <row r="72" spans="1:6" ht="21.75" customHeight="1" x14ac:dyDescent="0.15">
      <c r="A72" s="338" t="s">
        <v>60</v>
      </c>
      <c r="B72" s="338"/>
      <c r="C72" s="339">
        <f>基本データ入力シート!$B$20</f>
        <v>0</v>
      </c>
      <c r="D72" s="339"/>
      <c r="E72" s="340"/>
      <c r="F72" s="70"/>
    </row>
    <row r="73" spans="1:6" ht="21.75" customHeight="1" x14ac:dyDescent="0.15">
      <c r="A73" s="338" t="s">
        <v>61</v>
      </c>
      <c r="B73" s="338"/>
      <c r="C73" s="341">
        <f>基本データ入力シート!$B$26</f>
        <v>0</v>
      </c>
      <c r="D73" s="341"/>
      <c r="E73" s="341"/>
      <c r="F73" s="341"/>
    </row>
    <row r="74" spans="1:6" ht="21.75" customHeight="1" x14ac:dyDescent="0.15">
      <c r="A74" s="338" t="s">
        <v>62</v>
      </c>
      <c r="B74" s="338"/>
      <c r="C74" s="341">
        <f>基本データ入力シート!$B$27</f>
        <v>0</v>
      </c>
      <c r="D74" s="341"/>
      <c r="E74" s="341"/>
      <c r="F74" s="341"/>
    </row>
    <row r="75" spans="1:6" ht="21.75" customHeight="1" x14ac:dyDescent="0.15">
      <c r="A75" s="338" t="s">
        <v>63</v>
      </c>
      <c r="B75" s="338"/>
      <c r="C75" s="341">
        <f>基本データ入力シート!$B$28</f>
        <v>0</v>
      </c>
      <c r="D75" s="341"/>
      <c r="E75" s="341"/>
      <c r="F75" s="341"/>
    </row>
    <row r="77" spans="1:6" ht="13.5" customHeight="1" x14ac:dyDescent="0.15">
      <c r="B77" s="351" t="s">
        <v>49</v>
      </c>
      <c r="C77" s="353" t="str">
        <f>基本データ入力シート!$B$2</f>
        <v>令和４年度第７４回滋賀県総合バドミントン選手権ジュニアの部</v>
      </c>
      <c r="D77" s="354"/>
      <c r="E77" s="354"/>
      <c r="F77" s="355"/>
    </row>
    <row r="78" spans="1:6" ht="13.5" customHeight="1" x14ac:dyDescent="0.15">
      <c r="B78" s="352"/>
      <c r="C78" s="356"/>
      <c r="D78" s="357"/>
      <c r="E78" s="357"/>
      <c r="F78" s="358"/>
    </row>
    <row r="79" spans="1:6" ht="13.5" customHeight="1" x14ac:dyDescent="0.15">
      <c r="B79" s="55"/>
      <c r="C79" s="55"/>
      <c r="D79" s="55"/>
      <c r="E79" s="56"/>
    </row>
    <row r="80" spans="1:6" ht="21.75" customHeight="1" x14ac:dyDescent="0.15">
      <c r="A80" s="62" t="s">
        <v>51</v>
      </c>
      <c r="B80" s="359" t="str">
        <f>B4</f>
        <v>ジュニア：女子ダブルスＤ</v>
      </c>
      <c r="C80" s="360"/>
      <c r="D80" s="361"/>
      <c r="E80" s="57"/>
      <c r="F80" s="63" t="s">
        <v>73</v>
      </c>
    </row>
    <row r="81" spans="1:6" ht="21.75" customHeight="1" x14ac:dyDescent="0.15">
      <c r="A81" s="73">
        <f>COUNTA(B83:B103)</f>
        <v>0</v>
      </c>
    </row>
    <row r="82" spans="1:6" ht="19.5" customHeight="1" x14ac:dyDescent="0.15">
      <c r="A82" s="71" t="s">
        <v>52</v>
      </c>
      <c r="B82" s="71" t="s">
        <v>53</v>
      </c>
      <c r="C82" s="71" t="s">
        <v>68</v>
      </c>
      <c r="D82" s="71" t="s">
        <v>54</v>
      </c>
      <c r="E82" s="188" t="s">
        <v>144</v>
      </c>
      <c r="F82" s="71" t="s">
        <v>56</v>
      </c>
    </row>
    <row r="83" spans="1:6" ht="24" customHeight="1" x14ac:dyDescent="0.15">
      <c r="A83" s="342">
        <v>21</v>
      </c>
      <c r="B83" s="86"/>
      <c r="C83" s="87" t="str">
        <f>IF(B83="","",基本データ入力シート!$B$18)</f>
        <v/>
      </c>
      <c r="D83" s="86"/>
      <c r="E83" s="112"/>
      <c r="F83" s="344"/>
    </row>
    <row r="84" spans="1:6" ht="24" customHeight="1" x14ac:dyDescent="0.15">
      <c r="A84" s="343"/>
      <c r="B84" s="88"/>
      <c r="C84" s="89"/>
      <c r="D84" s="88"/>
      <c r="E84" s="113"/>
      <c r="F84" s="345"/>
    </row>
    <row r="85" spans="1:6" ht="24" customHeight="1" x14ac:dyDescent="0.15">
      <c r="A85" s="342">
        <v>22</v>
      </c>
      <c r="B85" s="86"/>
      <c r="C85" s="87" t="str">
        <f>IF(B85="","",基本データ入力シート!$B$18)</f>
        <v/>
      </c>
      <c r="D85" s="86"/>
      <c r="E85" s="112"/>
      <c r="F85" s="344"/>
    </row>
    <row r="86" spans="1:6" ht="24" customHeight="1" x14ac:dyDescent="0.15">
      <c r="A86" s="343"/>
      <c r="B86" s="88"/>
      <c r="C86" s="89"/>
      <c r="D86" s="88"/>
      <c r="E86" s="113"/>
      <c r="F86" s="345"/>
    </row>
    <row r="87" spans="1:6" ht="24" customHeight="1" x14ac:dyDescent="0.15">
      <c r="A87" s="342">
        <v>23</v>
      </c>
      <c r="B87" s="86"/>
      <c r="C87" s="87" t="str">
        <f>IF(B87="","",基本データ入力シート!$B$18)</f>
        <v/>
      </c>
      <c r="D87" s="86"/>
      <c r="E87" s="112"/>
      <c r="F87" s="344"/>
    </row>
    <row r="88" spans="1:6" ht="24" customHeight="1" x14ac:dyDescent="0.15">
      <c r="A88" s="343"/>
      <c r="B88" s="88"/>
      <c r="C88" s="89"/>
      <c r="D88" s="88"/>
      <c r="E88" s="113"/>
      <c r="F88" s="345"/>
    </row>
    <row r="89" spans="1:6" ht="24" customHeight="1" x14ac:dyDescent="0.15">
      <c r="A89" s="342">
        <v>24</v>
      </c>
      <c r="B89" s="86"/>
      <c r="C89" s="87" t="str">
        <f>IF(B89="","",基本データ入力シート!$B$18)</f>
        <v/>
      </c>
      <c r="D89" s="86"/>
      <c r="E89" s="112"/>
      <c r="F89" s="344"/>
    </row>
    <row r="90" spans="1:6" ht="24" customHeight="1" x14ac:dyDescent="0.15">
      <c r="A90" s="343"/>
      <c r="B90" s="88"/>
      <c r="C90" s="89"/>
      <c r="D90" s="88"/>
      <c r="E90" s="113"/>
      <c r="F90" s="345"/>
    </row>
    <row r="91" spans="1:6" ht="24" customHeight="1" x14ac:dyDescent="0.15">
      <c r="A91" s="342">
        <v>25</v>
      </c>
      <c r="B91" s="86"/>
      <c r="C91" s="87" t="str">
        <f>IF(B91="","",基本データ入力シート!$B$18)</f>
        <v/>
      </c>
      <c r="D91" s="86"/>
      <c r="E91" s="112"/>
      <c r="F91" s="344"/>
    </row>
    <row r="92" spans="1:6" ht="24" customHeight="1" x14ac:dyDescent="0.15">
      <c r="A92" s="343"/>
      <c r="B92" s="88"/>
      <c r="C92" s="89"/>
      <c r="D92" s="88"/>
      <c r="E92" s="113"/>
      <c r="F92" s="345"/>
    </row>
    <row r="93" spans="1:6" ht="24" customHeight="1" x14ac:dyDescent="0.15">
      <c r="A93" s="342">
        <v>26</v>
      </c>
      <c r="B93" s="86"/>
      <c r="C93" s="87" t="str">
        <f>IF(B93="","",基本データ入力シート!$B$18)</f>
        <v/>
      </c>
      <c r="D93" s="86"/>
      <c r="E93" s="112"/>
      <c r="F93" s="344"/>
    </row>
    <row r="94" spans="1:6" ht="24" customHeight="1" x14ac:dyDescent="0.15">
      <c r="A94" s="343"/>
      <c r="B94" s="88"/>
      <c r="C94" s="89"/>
      <c r="D94" s="88"/>
      <c r="E94" s="113"/>
      <c r="F94" s="345"/>
    </row>
    <row r="95" spans="1:6" ht="24" customHeight="1" x14ac:dyDescent="0.15">
      <c r="A95" s="342">
        <v>27</v>
      </c>
      <c r="B95" s="86"/>
      <c r="C95" s="87" t="str">
        <f>IF(B95="","",基本データ入力シート!$B$18)</f>
        <v/>
      </c>
      <c r="D95" s="86"/>
      <c r="E95" s="112"/>
      <c r="F95" s="344"/>
    </row>
    <row r="96" spans="1:6" ht="24" customHeight="1" x14ac:dyDescent="0.15">
      <c r="A96" s="343"/>
      <c r="B96" s="88"/>
      <c r="C96" s="89"/>
      <c r="D96" s="88"/>
      <c r="E96" s="113"/>
      <c r="F96" s="345"/>
    </row>
    <row r="97" spans="1:6" ht="24" customHeight="1" x14ac:dyDescent="0.15">
      <c r="A97" s="342">
        <v>28</v>
      </c>
      <c r="B97" s="86"/>
      <c r="C97" s="87" t="str">
        <f>IF(B97="","",基本データ入力シート!$B$18)</f>
        <v/>
      </c>
      <c r="D97" s="86"/>
      <c r="E97" s="112"/>
      <c r="F97" s="344"/>
    </row>
    <row r="98" spans="1:6" ht="24" customHeight="1" x14ac:dyDescent="0.15">
      <c r="A98" s="343"/>
      <c r="B98" s="88"/>
      <c r="C98" s="89"/>
      <c r="D98" s="88"/>
      <c r="E98" s="113"/>
      <c r="F98" s="345"/>
    </row>
    <row r="99" spans="1:6" ht="24" customHeight="1" x14ac:dyDescent="0.15">
      <c r="A99" s="342">
        <v>29</v>
      </c>
      <c r="B99" s="86"/>
      <c r="C99" s="87" t="str">
        <f>IF(B99="","",基本データ入力シート!$B$18)</f>
        <v/>
      </c>
      <c r="D99" s="86"/>
      <c r="E99" s="112"/>
      <c r="F99" s="344"/>
    </row>
    <row r="100" spans="1:6" ht="24" customHeight="1" x14ac:dyDescent="0.15">
      <c r="A100" s="343"/>
      <c r="B100" s="88"/>
      <c r="C100" s="89"/>
      <c r="D100" s="88"/>
      <c r="E100" s="113"/>
      <c r="F100" s="345"/>
    </row>
    <row r="101" spans="1:6" ht="24" customHeight="1" x14ac:dyDescent="0.15">
      <c r="A101" s="342">
        <v>30</v>
      </c>
      <c r="B101" s="86"/>
      <c r="C101" s="87" t="str">
        <f>IF(B101="","",基本データ入力シート!$B$18)</f>
        <v/>
      </c>
      <c r="D101" s="86"/>
      <c r="E101" s="112"/>
      <c r="F101" s="344"/>
    </row>
    <row r="102" spans="1:6" ht="24" customHeight="1" x14ac:dyDescent="0.15">
      <c r="A102" s="343"/>
      <c r="B102" s="88"/>
      <c r="C102" s="89"/>
      <c r="D102" s="88"/>
      <c r="E102" s="113"/>
      <c r="F102" s="345"/>
    </row>
    <row r="103" spans="1:6" ht="24" customHeight="1" x14ac:dyDescent="0.15">
      <c r="A103" s="64"/>
      <c r="B103" s="64"/>
      <c r="C103" s="64"/>
      <c r="D103" s="64"/>
      <c r="E103" s="64"/>
      <c r="F103" s="64"/>
    </row>
    <row r="104" spans="1:6" ht="21.75" customHeight="1" x14ac:dyDescent="0.15">
      <c r="A104" s="65"/>
      <c r="B104" s="66" t="s">
        <v>74</v>
      </c>
      <c r="C104" s="346">
        <f>基本データ入力シート!$B$19</f>
        <v>0</v>
      </c>
      <c r="D104" s="346"/>
      <c r="E104" s="346"/>
      <c r="F104" s="65" t="s">
        <v>67</v>
      </c>
    </row>
    <row r="105" spans="1:6" ht="21.75" customHeight="1" x14ac:dyDescent="0.15">
      <c r="A105" s="67"/>
      <c r="B105" s="67" t="s">
        <v>58</v>
      </c>
      <c r="C105" s="67"/>
      <c r="D105" s="67"/>
      <c r="E105" s="67"/>
      <c r="F105" s="67"/>
    </row>
    <row r="106" spans="1:6" ht="21.75" customHeight="1" x14ac:dyDescent="0.15">
      <c r="A106" s="67"/>
      <c r="B106" s="67"/>
      <c r="C106" s="67"/>
      <c r="D106" s="67"/>
      <c r="E106" s="67"/>
      <c r="F106" s="67"/>
    </row>
    <row r="107" spans="1:6" ht="21.75" customHeight="1" x14ac:dyDescent="0.15">
      <c r="B107" s="61" t="s">
        <v>50</v>
      </c>
      <c r="C107" s="58"/>
      <c r="D107" s="58"/>
      <c r="E107" s="58"/>
    </row>
    <row r="108" spans="1:6" ht="21.75" customHeight="1" x14ac:dyDescent="0.15">
      <c r="A108" s="68"/>
      <c r="B108" s="67"/>
      <c r="C108" s="67"/>
      <c r="D108" s="67"/>
      <c r="E108" s="67"/>
      <c r="F108" s="67"/>
    </row>
    <row r="109" spans="1:6" ht="21.75" customHeight="1" x14ac:dyDescent="0.15">
      <c r="A109" s="347" t="s">
        <v>59</v>
      </c>
      <c r="B109" s="347"/>
      <c r="C109" s="348">
        <f>基本データ入力シート!$B$17</f>
        <v>0</v>
      </c>
      <c r="D109" s="349"/>
      <c r="E109" s="349"/>
      <c r="F109" s="350"/>
    </row>
    <row r="110" spans="1:6" ht="21.75" customHeight="1" x14ac:dyDescent="0.15">
      <c r="A110" s="338" t="s">
        <v>60</v>
      </c>
      <c r="B110" s="338"/>
      <c r="C110" s="339">
        <f>基本データ入力シート!$B$20</f>
        <v>0</v>
      </c>
      <c r="D110" s="339"/>
      <c r="E110" s="340"/>
      <c r="F110" s="70"/>
    </row>
    <row r="111" spans="1:6" ht="21.75" customHeight="1" x14ac:dyDescent="0.15">
      <c r="A111" s="338" t="s">
        <v>61</v>
      </c>
      <c r="B111" s="338"/>
      <c r="C111" s="341">
        <f>基本データ入力シート!$B$26</f>
        <v>0</v>
      </c>
      <c r="D111" s="341"/>
      <c r="E111" s="341"/>
      <c r="F111" s="341"/>
    </row>
    <row r="112" spans="1:6" ht="21.75" customHeight="1" x14ac:dyDescent="0.15">
      <c r="A112" s="338" t="s">
        <v>62</v>
      </c>
      <c r="B112" s="338"/>
      <c r="C112" s="341">
        <f>基本データ入力シート!$B$27</f>
        <v>0</v>
      </c>
      <c r="D112" s="341"/>
      <c r="E112" s="341"/>
      <c r="F112" s="341"/>
    </row>
    <row r="113" spans="1:6" ht="21.75" customHeight="1" x14ac:dyDescent="0.15">
      <c r="A113" s="338" t="s">
        <v>63</v>
      </c>
      <c r="B113" s="338"/>
      <c r="C113" s="341">
        <f>基本データ入力シート!$B$28</f>
        <v>0</v>
      </c>
      <c r="D113" s="341"/>
      <c r="E113" s="341"/>
      <c r="F113" s="341"/>
    </row>
  </sheetData>
  <mergeCells count="102">
    <mergeCell ref="A11:A12"/>
    <mergeCell ref="F11:F12"/>
    <mergeCell ref="A13:A14"/>
    <mergeCell ref="F13:F14"/>
    <mergeCell ref="A15:A16"/>
    <mergeCell ref="F15:F16"/>
    <mergeCell ref="B1:B2"/>
    <mergeCell ref="C1:F2"/>
    <mergeCell ref="B4:D4"/>
    <mergeCell ref="A7:A8"/>
    <mergeCell ref="F7:F8"/>
    <mergeCell ref="A9:A10"/>
    <mergeCell ref="F9:F10"/>
    <mergeCell ref="A23:A24"/>
    <mergeCell ref="F23:F24"/>
    <mergeCell ref="A25:A26"/>
    <mergeCell ref="F25:F26"/>
    <mergeCell ref="C28:E28"/>
    <mergeCell ref="A33:B33"/>
    <mergeCell ref="C33:F33"/>
    <mergeCell ref="A17:A18"/>
    <mergeCell ref="F17:F18"/>
    <mergeCell ref="A19:A20"/>
    <mergeCell ref="F19:F20"/>
    <mergeCell ref="A21:A22"/>
    <mergeCell ref="F21:F22"/>
    <mergeCell ref="A37:B37"/>
    <mergeCell ref="C37:F37"/>
    <mergeCell ref="B39:B40"/>
    <mergeCell ref="C39:F40"/>
    <mergeCell ref="B42:D42"/>
    <mergeCell ref="A45:A46"/>
    <mergeCell ref="F45:F46"/>
    <mergeCell ref="A34:B34"/>
    <mergeCell ref="C34:E34"/>
    <mergeCell ref="A35:B35"/>
    <mergeCell ref="C35:F35"/>
    <mergeCell ref="A36:B36"/>
    <mergeCell ref="C36:F36"/>
    <mergeCell ref="A53:A54"/>
    <mergeCell ref="F53:F54"/>
    <mergeCell ref="A55:A56"/>
    <mergeCell ref="F55:F56"/>
    <mergeCell ref="A57:A58"/>
    <mergeCell ref="F57:F58"/>
    <mergeCell ref="A47:A48"/>
    <mergeCell ref="F47:F48"/>
    <mergeCell ref="A49:A50"/>
    <mergeCell ref="F49:F50"/>
    <mergeCell ref="A51:A52"/>
    <mergeCell ref="F51:F52"/>
    <mergeCell ref="C66:E66"/>
    <mergeCell ref="A71:B71"/>
    <mergeCell ref="C71:F71"/>
    <mergeCell ref="A72:B72"/>
    <mergeCell ref="C72:E72"/>
    <mergeCell ref="A73:B73"/>
    <mergeCell ref="C73:F73"/>
    <mergeCell ref="A59:A60"/>
    <mergeCell ref="F59:F60"/>
    <mergeCell ref="A61:A62"/>
    <mergeCell ref="F61:F62"/>
    <mergeCell ref="A63:A64"/>
    <mergeCell ref="F63:F64"/>
    <mergeCell ref="B80:D80"/>
    <mergeCell ref="A83:A84"/>
    <mergeCell ref="F83:F84"/>
    <mergeCell ref="A85:A86"/>
    <mergeCell ref="F85:F86"/>
    <mergeCell ref="A87:A88"/>
    <mergeCell ref="F87:F88"/>
    <mergeCell ref="A74:B74"/>
    <mergeCell ref="C74:F74"/>
    <mergeCell ref="A75:B75"/>
    <mergeCell ref="C75:F75"/>
    <mergeCell ref="B77:B78"/>
    <mergeCell ref="C77:F78"/>
    <mergeCell ref="A95:A96"/>
    <mergeCell ref="F95:F96"/>
    <mergeCell ref="A97:A98"/>
    <mergeCell ref="F97:F98"/>
    <mergeCell ref="A99:A100"/>
    <mergeCell ref="F99:F100"/>
    <mergeCell ref="A89:A90"/>
    <mergeCell ref="F89:F90"/>
    <mergeCell ref="A91:A92"/>
    <mergeCell ref="F91:F92"/>
    <mergeCell ref="A93:A94"/>
    <mergeCell ref="F93:F94"/>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s>
  <phoneticPr fontId="4"/>
  <conditionalFormatting sqref="D7:E7 E9 E11 E13 E15 E17 E19 E21">
    <cfRule type="cellIs" dxfId="37" priority="40" operator="equal">
      <formula>0</formula>
    </cfRule>
  </conditionalFormatting>
  <conditionalFormatting sqref="D8:E8 E10 E12 E14 E16 E18 E20 E22">
    <cfRule type="cellIs" dxfId="36" priority="39" operator="equal">
      <formula>0</formula>
    </cfRule>
  </conditionalFormatting>
  <conditionalFormatting sqref="F7:F8">
    <cfRule type="cellIs" dxfId="35" priority="37" operator="equal">
      <formula>0</formula>
    </cfRule>
    <cfRule type="cellIs" dxfId="34" priority="38" operator="equal">
      <formula>"０+$J$12"</formula>
    </cfRule>
  </conditionalFormatting>
  <conditionalFormatting sqref="D9 D11 D13 D15 D17 D19 D21 D23:E23 D25:E25">
    <cfRule type="cellIs" dxfId="33" priority="36" operator="equal">
      <formula>0</formula>
    </cfRule>
  </conditionalFormatting>
  <conditionalFormatting sqref="D10 D12 D14 D16 D18 D20 D22 D24:E24 D26:E26">
    <cfRule type="cellIs" dxfId="32" priority="35" operator="equal">
      <formula>0</formula>
    </cfRule>
  </conditionalFormatting>
  <conditionalFormatting sqref="F9:F26">
    <cfRule type="cellIs" dxfId="31" priority="33" operator="equal">
      <formula>0</formula>
    </cfRule>
    <cfRule type="cellIs" dxfId="30" priority="34" operator="equal">
      <formula>"０+$J$12"</formula>
    </cfRule>
  </conditionalFormatting>
  <conditionalFormatting sqref="D45:E45">
    <cfRule type="cellIs" dxfId="29" priority="32" operator="equal">
      <formula>0</formula>
    </cfRule>
  </conditionalFormatting>
  <conditionalFormatting sqref="D46:E46">
    <cfRule type="cellIs" dxfId="28" priority="31" operator="equal">
      <formula>0</formula>
    </cfRule>
  </conditionalFormatting>
  <conditionalFormatting sqref="F45:F46">
    <cfRule type="cellIs" dxfId="27" priority="29" operator="equal">
      <formula>0</formula>
    </cfRule>
    <cfRule type="cellIs" dxfId="26" priority="30" operator="equal">
      <formula>"０+$J$12"</formula>
    </cfRule>
  </conditionalFormatting>
  <conditionalFormatting sqref="D47:E47 D49:E49 D51:E51 D53:E53 D55:E55 D57:E57 D59:E59 D61:E61 D63:E63">
    <cfRule type="cellIs" dxfId="25" priority="28" operator="equal">
      <formula>0</formula>
    </cfRule>
  </conditionalFormatting>
  <conditionalFormatting sqref="D48:E48 D50:E50 D52:E52 D54:E54 D56:E56 D58:E58 D60:E60 D62:E62 D64:E64">
    <cfRule type="cellIs" dxfId="24" priority="27" operator="equal">
      <formula>0</formula>
    </cfRule>
  </conditionalFormatting>
  <conditionalFormatting sqref="F47:F64">
    <cfRule type="cellIs" dxfId="23" priority="25" operator="equal">
      <formula>0</formula>
    </cfRule>
    <cfRule type="cellIs" dxfId="22" priority="26" operator="equal">
      <formula>"０+$J$12"</formula>
    </cfRule>
  </conditionalFormatting>
  <conditionalFormatting sqref="D83:E83">
    <cfRule type="cellIs" dxfId="21" priority="24" operator="equal">
      <formula>0</formula>
    </cfRule>
  </conditionalFormatting>
  <conditionalFormatting sqref="D84:E84">
    <cfRule type="cellIs" dxfId="20" priority="23" operator="equal">
      <formula>0</formula>
    </cfRule>
  </conditionalFormatting>
  <conditionalFormatting sqref="F83:F84">
    <cfRule type="cellIs" dxfId="19" priority="21" operator="equal">
      <formula>0</formula>
    </cfRule>
    <cfRule type="cellIs" dxfId="18" priority="22" operator="equal">
      <formula>"０+$J$12"</formula>
    </cfRule>
  </conditionalFormatting>
  <conditionalFormatting sqref="D85:E85 D87:E87 D89:E89 D91:E91 D93:E93 D95:E95 D97:E97 D99:E99 D101:E101">
    <cfRule type="cellIs" dxfId="17" priority="20" operator="equal">
      <formula>0</formula>
    </cfRule>
  </conditionalFormatting>
  <conditionalFormatting sqref="D86:E86 D88:E88 D90:E90 D92:E92 D94:E94 D96:E96 D98:E98 D100:E100 D102:E102">
    <cfRule type="cellIs" dxfId="16" priority="19" operator="equal">
      <formula>0</formula>
    </cfRule>
  </conditionalFormatting>
  <conditionalFormatting sqref="F85:F102">
    <cfRule type="cellIs" dxfId="15" priority="17" operator="equal">
      <formula>0</formula>
    </cfRule>
    <cfRule type="cellIs" dxfId="14" priority="18" operator="equal">
      <formula>"０+$J$12"</formula>
    </cfRule>
  </conditionalFormatting>
  <conditionalFormatting sqref="B83">
    <cfRule type="cellIs" dxfId="13" priority="16" operator="equal">
      <formula>0</formula>
    </cfRule>
  </conditionalFormatting>
  <conditionalFormatting sqref="B84">
    <cfRule type="cellIs" dxfId="12" priority="15" operator="equal">
      <formula>0</formula>
    </cfRule>
  </conditionalFormatting>
  <conditionalFormatting sqref="B85 B87 B89 B91 B93 B95 B97 B99 B101">
    <cfRule type="cellIs" dxfId="11" priority="14" operator="equal">
      <formula>0</formula>
    </cfRule>
  </conditionalFormatting>
  <conditionalFormatting sqref="B86 B88 B90 B92 B94 B96 B98 B100 B102">
    <cfRule type="cellIs" dxfId="10" priority="13" operator="equal">
      <formula>0</formula>
    </cfRule>
  </conditionalFormatting>
  <conditionalFormatting sqref="B45">
    <cfRule type="cellIs" dxfId="9" priority="12" operator="equal">
      <formula>0</formula>
    </cfRule>
  </conditionalFormatting>
  <conditionalFormatting sqref="B46">
    <cfRule type="cellIs" dxfId="8" priority="11" operator="equal">
      <formula>0</formula>
    </cfRule>
  </conditionalFormatting>
  <conditionalFormatting sqref="B47 B49 B51 B53 B55 B57 B59 B61 B63">
    <cfRule type="cellIs" dxfId="7" priority="10" operator="equal">
      <formula>0</formula>
    </cfRule>
  </conditionalFormatting>
  <conditionalFormatting sqref="B48 B50 B52 B54 B56 B58 B60 B62 B64">
    <cfRule type="cellIs" dxfId="6" priority="9" operator="equal">
      <formula>0</formula>
    </cfRule>
  </conditionalFormatting>
  <conditionalFormatting sqref="B7">
    <cfRule type="cellIs" dxfId="5" priority="4" operator="equal">
      <formula>0</formula>
    </cfRule>
  </conditionalFormatting>
  <conditionalFormatting sqref="B8">
    <cfRule type="cellIs" dxfId="4" priority="3" operator="equal">
      <formula>0</formula>
    </cfRule>
  </conditionalFormatting>
  <conditionalFormatting sqref="B21 B23 B25">
    <cfRule type="cellIs" dxfId="3" priority="6" operator="equal">
      <formula>0</formula>
    </cfRule>
  </conditionalFormatting>
  <conditionalFormatting sqref="B22 B24 B26">
    <cfRule type="cellIs" dxfId="2" priority="5" operator="equal">
      <formula>0</formula>
    </cfRule>
  </conditionalFormatting>
  <conditionalFormatting sqref="B9 B11 B13 B15 B17 B19">
    <cfRule type="cellIs" dxfId="1" priority="2" operator="equal">
      <formula>0</formula>
    </cfRule>
  </conditionalFormatting>
  <conditionalFormatting sqref="B10 B12 B14 B16 B18 B20">
    <cfRule type="cellIs" dxfId="0"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4">
    <tabColor rgb="FF7030A0"/>
  </sheetPr>
  <dimension ref="A1:AV61"/>
  <sheetViews>
    <sheetView topLeftCell="AB1" workbookViewId="0">
      <selection activeCell="S1" sqref="S1:X1048576"/>
    </sheetView>
  </sheetViews>
  <sheetFormatPr defaultRowHeight="13.5" x14ac:dyDescent="0.15"/>
  <cols>
    <col min="2" max="3" width="17.25" customWidth="1"/>
    <col min="4" max="4" width="9.875" customWidth="1"/>
    <col min="5" max="5" width="9.125" customWidth="1"/>
    <col min="6" max="6" width="27" customWidth="1"/>
    <col min="8" max="9" width="17.25" customWidth="1"/>
    <col min="10" max="11" width="9.875" customWidth="1"/>
    <col min="12" max="12" width="27" customWidth="1"/>
    <col min="14" max="15" width="17.25" customWidth="1"/>
    <col min="16" max="17" width="9.875" customWidth="1"/>
    <col min="18" max="18" width="27" customWidth="1"/>
    <col min="19" max="19" width="0" hidden="1" customWidth="1"/>
    <col min="20" max="21" width="17.25" hidden="1" customWidth="1"/>
    <col min="22" max="23" width="9.875" hidden="1" customWidth="1"/>
    <col min="24" max="24" width="27" hidden="1" customWidth="1"/>
    <col min="26" max="27" width="17.25" customWidth="1"/>
    <col min="28" max="29" width="9.875" customWidth="1"/>
    <col min="30" max="30" width="27" customWidth="1"/>
    <col min="32" max="33" width="17.25" customWidth="1"/>
    <col min="34" max="35" width="9.875" customWidth="1"/>
    <col min="36" max="36" width="27" customWidth="1"/>
    <col min="38" max="39" width="17.25" customWidth="1"/>
    <col min="40" max="41" width="9.875" customWidth="1"/>
    <col min="42" max="42" width="27" customWidth="1"/>
    <col min="43" max="43" width="0" hidden="1" customWidth="1"/>
    <col min="44" max="45" width="17.25" hidden="1" customWidth="1"/>
    <col min="46" max="47" width="9.875" hidden="1" customWidth="1"/>
    <col min="48" max="48" width="27" hidden="1" customWidth="1"/>
  </cols>
  <sheetData>
    <row r="1" spans="1:48" x14ac:dyDescent="0.15">
      <c r="A1" s="84"/>
      <c r="B1" s="84"/>
      <c r="C1" s="84"/>
      <c r="D1" s="84"/>
      <c r="E1" s="84"/>
      <c r="F1" s="84"/>
      <c r="G1" s="82"/>
      <c r="H1" s="82"/>
      <c r="I1" s="82"/>
      <c r="J1" s="82"/>
      <c r="K1" s="82"/>
      <c r="L1" s="82"/>
      <c r="M1" s="80"/>
      <c r="N1" s="80"/>
      <c r="O1" s="80"/>
      <c r="P1" s="80"/>
      <c r="Q1" s="80"/>
      <c r="R1" s="80"/>
      <c r="S1" s="78"/>
      <c r="T1" s="78"/>
      <c r="U1" s="78"/>
      <c r="V1" s="78"/>
      <c r="W1" s="78"/>
      <c r="X1" s="78"/>
      <c r="Y1" s="84"/>
      <c r="Z1" s="84"/>
      <c r="AA1" s="84"/>
      <c r="AB1" s="84"/>
      <c r="AC1" s="84"/>
      <c r="AD1" s="84"/>
      <c r="AE1" s="82"/>
      <c r="AF1" s="82"/>
      <c r="AG1" s="82"/>
      <c r="AH1" s="82"/>
      <c r="AI1" s="82"/>
      <c r="AJ1" s="82"/>
      <c r="AK1" s="80"/>
      <c r="AL1" s="80"/>
      <c r="AM1" s="80"/>
      <c r="AN1" s="80"/>
      <c r="AO1" s="80"/>
      <c r="AP1" s="80"/>
      <c r="AQ1" s="78"/>
      <c r="AR1" s="78"/>
      <c r="AS1" s="78"/>
      <c r="AT1" s="78"/>
      <c r="AU1" s="78"/>
      <c r="AV1" s="78"/>
    </row>
    <row r="2" spans="1:48" x14ac:dyDescent="0.15">
      <c r="A2" s="84"/>
      <c r="B2" s="84"/>
      <c r="C2" s="84"/>
      <c r="D2" s="84"/>
      <c r="E2" s="84"/>
      <c r="F2" s="84"/>
      <c r="G2" s="82"/>
      <c r="H2" s="82"/>
      <c r="I2" s="82"/>
      <c r="J2" s="82"/>
      <c r="K2" s="82"/>
      <c r="L2" s="82"/>
      <c r="M2" s="80"/>
      <c r="N2" s="80"/>
      <c r="O2" s="80"/>
      <c r="P2" s="80"/>
      <c r="Q2" s="80"/>
      <c r="R2" s="80"/>
      <c r="S2" s="78"/>
      <c r="T2" s="78"/>
      <c r="U2" s="78"/>
      <c r="V2" s="78"/>
      <c r="W2" s="78"/>
      <c r="X2" s="78"/>
      <c r="Y2" s="84"/>
      <c r="Z2" s="84"/>
      <c r="AA2" s="84"/>
      <c r="AB2" s="84"/>
      <c r="AC2" s="84"/>
      <c r="AD2" s="84"/>
      <c r="AE2" s="82"/>
      <c r="AF2" s="82"/>
      <c r="AG2" s="82"/>
      <c r="AH2" s="82"/>
      <c r="AI2" s="82"/>
      <c r="AJ2" s="82"/>
      <c r="AK2" s="80"/>
      <c r="AL2" s="80"/>
      <c r="AM2" s="80"/>
      <c r="AN2" s="80"/>
      <c r="AO2" s="80"/>
      <c r="AP2" s="80"/>
      <c r="AQ2" s="78"/>
      <c r="AR2" s="78"/>
      <c r="AS2" s="78"/>
      <c r="AT2" s="78"/>
      <c r="AU2" s="78"/>
      <c r="AV2" s="78"/>
    </row>
    <row r="3" spans="1:48" ht="17.25" x14ac:dyDescent="0.15">
      <c r="A3" s="84"/>
      <c r="B3" s="377" t="s">
        <v>169</v>
      </c>
      <c r="C3" s="378"/>
      <c r="D3" s="378"/>
      <c r="E3" s="378"/>
      <c r="F3" s="379"/>
      <c r="G3" s="82"/>
      <c r="H3" s="368" t="s">
        <v>170</v>
      </c>
      <c r="I3" s="369"/>
      <c r="J3" s="369"/>
      <c r="K3" s="369"/>
      <c r="L3" s="370"/>
      <c r="M3" s="80"/>
      <c r="N3" s="371" t="s">
        <v>171</v>
      </c>
      <c r="O3" s="372"/>
      <c r="P3" s="372"/>
      <c r="Q3" s="372"/>
      <c r="R3" s="373"/>
      <c r="S3" s="78"/>
      <c r="T3" s="374" t="s">
        <v>172</v>
      </c>
      <c r="U3" s="375"/>
      <c r="V3" s="375"/>
      <c r="W3" s="375"/>
      <c r="X3" s="376"/>
      <c r="Y3" s="84"/>
      <c r="Z3" s="377" t="s">
        <v>173</v>
      </c>
      <c r="AA3" s="378"/>
      <c r="AB3" s="378"/>
      <c r="AC3" s="378"/>
      <c r="AD3" s="379"/>
      <c r="AE3" s="82"/>
      <c r="AF3" s="368" t="s">
        <v>174</v>
      </c>
      <c r="AG3" s="369"/>
      <c r="AH3" s="369"/>
      <c r="AI3" s="369"/>
      <c r="AJ3" s="370"/>
      <c r="AK3" s="80"/>
      <c r="AL3" s="371" t="s">
        <v>175</v>
      </c>
      <c r="AM3" s="372"/>
      <c r="AN3" s="372"/>
      <c r="AO3" s="372"/>
      <c r="AP3" s="373"/>
      <c r="AQ3" s="78"/>
      <c r="AR3" s="374" t="s">
        <v>176</v>
      </c>
      <c r="AS3" s="375"/>
      <c r="AT3" s="375"/>
      <c r="AU3" s="375"/>
      <c r="AV3" s="376"/>
    </row>
    <row r="4" spans="1:48" ht="18.75" x14ac:dyDescent="0.15">
      <c r="A4" s="84">
        <v>1</v>
      </c>
      <c r="B4" s="85" t="str">
        <f>IF(男子ＳＡ!$B$7="","",男子ＳＡ!$B$7)</f>
        <v/>
      </c>
      <c r="C4" s="85" t="str">
        <f>IF(男子ＳＡ!$C$7="","",男子ＳＡ!$C$7)</f>
        <v/>
      </c>
      <c r="D4" s="85" t="str">
        <f>IF(男子ＳＡ!$D$7="","",男子ＳＡ!$D$7)</f>
        <v/>
      </c>
      <c r="E4" s="202" t="str">
        <f>IF(男子ＳＡ!$E$7="","",男子ＳＡ!$E$7)</f>
        <v/>
      </c>
      <c r="F4" s="85" t="str">
        <f>IF(男子ＳＡ!$F$7="","",男子ＳＡ!$F$7)</f>
        <v/>
      </c>
      <c r="G4" s="82">
        <v>1</v>
      </c>
      <c r="H4" s="83" t="str">
        <f>IF(男子ＳＢ!$B$7="","",男子ＳＢ!$B$7)</f>
        <v/>
      </c>
      <c r="I4" s="83" t="str">
        <f>IF(男子ＳＢ!$C$7="","",男子ＳＢ!$C$7)</f>
        <v/>
      </c>
      <c r="J4" s="83" t="str">
        <f>IF(男子ＳＢ!$D$7="","",男子ＳＢ!$D$7)</f>
        <v/>
      </c>
      <c r="K4" s="203" t="str">
        <f>IF(男子ＳＢ!$E$7="","",男子ＳＢ!$E$7)</f>
        <v/>
      </c>
      <c r="L4" s="83" t="str">
        <f>IF(男子ＳＢ!$F$7="","",男子ＳＢ!$F$7)</f>
        <v/>
      </c>
      <c r="M4" s="80">
        <v>1</v>
      </c>
      <c r="N4" s="81" t="str">
        <f>IF(男子ＳＣ!$B$7="","",男子ＳＣ!$B$7)</f>
        <v/>
      </c>
      <c r="O4" s="81" t="str">
        <f>IF(男子ＳＣ!$C$7="","",男子ＳＣ!$C$7)</f>
        <v/>
      </c>
      <c r="P4" s="81" t="str">
        <f>IF(男子ＳＣ!$D$7="","",男子ＳＣ!$D$7)</f>
        <v/>
      </c>
      <c r="Q4" s="204" t="str">
        <f>IF(男子ＳＣ!$E$7="","",男子ＳＣ!$E$7)</f>
        <v/>
      </c>
      <c r="R4" s="81" t="str">
        <f>IF(男子ＳＣ!$F$7="","",男子ＳＣ!$F$7)</f>
        <v/>
      </c>
      <c r="S4" s="78">
        <v>1</v>
      </c>
      <c r="T4" s="79" t="str">
        <f>IF(男子ＳＤ!$B$7="","",男子ＳＤ!$B$7)</f>
        <v/>
      </c>
      <c r="U4" s="79" t="str">
        <f>IF(男子ＳＤ!$C$7="","",男子ＳＤ!$C$7)</f>
        <v/>
      </c>
      <c r="V4" s="79" t="str">
        <f>IF(男子ＳＤ!$D$7="","",男子ＳＤ!$D$7)</f>
        <v/>
      </c>
      <c r="W4" s="205" t="str">
        <f>IF(男子ＳＤ!$E$7="","",男子ＳＤ!$E$7)</f>
        <v/>
      </c>
      <c r="X4" s="79" t="str">
        <f>IF(男子ＳＤ!$F$7="","",男子ＳＤ!$F$7)</f>
        <v/>
      </c>
      <c r="Y4" s="84">
        <v>1</v>
      </c>
      <c r="Z4" s="85" t="str">
        <f>IF(女子ＳＡ!$B$7="","",女子ＳＡ!$B$7)</f>
        <v/>
      </c>
      <c r="AA4" s="85" t="str">
        <f>IF(女子ＳＡ!$C$7="","",女子ＳＡ!$C$7)</f>
        <v/>
      </c>
      <c r="AB4" s="85" t="str">
        <f>IF(女子ＳＡ!$D$7="","",女子ＳＡ!$D$7)</f>
        <v/>
      </c>
      <c r="AC4" s="202" t="str">
        <f>IF(女子ＳＡ!$E$7="","",女子ＳＡ!$E$7)</f>
        <v/>
      </c>
      <c r="AD4" s="85" t="str">
        <f>IF(女子ＳＡ!$F$7="","",女子ＳＡ!$F$7)</f>
        <v/>
      </c>
      <c r="AE4" s="82">
        <v>1</v>
      </c>
      <c r="AF4" s="83" t="str">
        <f>IF(女子ＳＢ!$B$7="","",女子ＳＢ!$B$7)</f>
        <v/>
      </c>
      <c r="AG4" s="83" t="str">
        <f>IF(女子ＳＢ!$C$7="","",女子ＳＢ!$C$7)</f>
        <v/>
      </c>
      <c r="AH4" s="83" t="str">
        <f>IF(女子ＳＢ!$D$7="","",女子ＳＢ!$D$7)</f>
        <v/>
      </c>
      <c r="AI4" s="203" t="str">
        <f>IF(女子ＳＢ!$E$7="","",女子ＳＢ!$E$7)</f>
        <v/>
      </c>
      <c r="AJ4" s="83" t="str">
        <f>IF(女子ＳＢ!$F$7="","",女子ＳＢ!$F$7)</f>
        <v/>
      </c>
      <c r="AK4" s="80">
        <v>1</v>
      </c>
      <c r="AL4" s="81" t="str">
        <f>IF(女子ＳＣ!$B$7="","",女子ＳＣ!$B$7)</f>
        <v/>
      </c>
      <c r="AM4" s="81" t="str">
        <f>IF(女子ＳＣ!$C$7="","",女子ＳＣ!$C$7)</f>
        <v/>
      </c>
      <c r="AN4" s="81" t="str">
        <f>IF(女子ＳＣ!$D$7="","",女子ＳＣ!$D$7)</f>
        <v/>
      </c>
      <c r="AO4" s="204" t="str">
        <f>IF(女子ＳＣ!$E$7="","",女子ＳＣ!$E$7)</f>
        <v/>
      </c>
      <c r="AP4" s="81" t="str">
        <f>IF(女子ＳＣ!$F$7="","",女子ＳＣ!$F$7)</f>
        <v/>
      </c>
      <c r="AQ4" s="78">
        <v>1</v>
      </c>
      <c r="AR4" s="79" t="str">
        <f>IF(女子ＳＤ!$B$7="","",女子ＳＤ!$B$7)</f>
        <v/>
      </c>
      <c r="AS4" s="79" t="str">
        <f>IF(女子ＳＤ!$C$7="","",女子ＳＤ!$C$7)</f>
        <v/>
      </c>
      <c r="AT4" s="79" t="str">
        <f>IF(女子ＳＤ!$D$7="","",女子ＳＤ!$D$7)</f>
        <v/>
      </c>
      <c r="AU4" s="205" t="str">
        <f>IF(女子ＳＤ!$E$7="","",女子ＳＤ!$E$7)</f>
        <v/>
      </c>
      <c r="AV4" s="79" t="str">
        <f>IF(女子ＳＤ!$F$7="","",女子ＳＤ!$F$7)</f>
        <v/>
      </c>
    </row>
    <row r="5" spans="1:48" ht="18.75" x14ac:dyDescent="0.15">
      <c r="A5" s="84">
        <v>2</v>
      </c>
      <c r="B5" s="85" t="str">
        <f>IF(男子ＳＡ!$B$8="","",男子ＳＡ!$B$8)</f>
        <v/>
      </c>
      <c r="C5" s="85" t="str">
        <f>IF(男子ＳＡ!$C$8="","",男子ＳＡ!$C$8)</f>
        <v/>
      </c>
      <c r="D5" s="85" t="str">
        <f>IF(男子ＳＡ!$D$8="","",男子ＳＡ!$D$8)</f>
        <v/>
      </c>
      <c r="E5" s="202"/>
      <c r="F5" s="85" t="str">
        <f>IF(男子ＳＡ!$F$8="","",男子ＳＡ!$F$8)</f>
        <v/>
      </c>
      <c r="G5" s="82">
        <v>2</v>
      </c>
      <c r="H5" s="83" t="str">
        <f>IF(男子ＳＢ!$B$8="","",男子ＳＢ!$B$8)</f>
        <v/>
      </c>
      <c r="I5" s="83" t="str">
        <f>IF(男子ＳＢ!$C$8="","",男子ＳＢ!$C$8)</f>
        <v/>
      </c>
      <c r="J5" s="83" t="str">
        <f>IF(男子ＳＢ!$D$8="","",男子ＳＢ!$D$8)</f>
        <v/>
      </c>
      <c r="K5" s="203" t="str">
        <f>IF(男子ＳＢ!$E$8="","",男子ＳＢ!$E$8)</f>
        <v/>
      </c>
      <c r="L5" s="83" t="str">
        <f>IF(男子ＳＢ!$F$8="","",男子ＳＢ!$F$8)</f>
        <v/>
      </c>
      <c r="M5" s="80">
        <v>2</v>
      </c>
      <c r="N5" s="81" t="str">
        <f>IF(男子ＳＣ!$B$8="","",男子ＳＣ!$B$8)</f>
        <v/>
      </c>
      <c r="O5" s="81" t="str">
        <f>IF(男子ＳＣ!$C$8="","",男子ＳＣ!$C$8)</f>
        <v/>
      </c>
      <c r="P5" s="81" t="str">
        <f>IF(男子ＳＣ!$D$8="","",男子ＳＣ!$D$8)</f>
        <v/>
      </c>
      <c r="Q5" s="204" t="str">
        <f>IF(男子ＳＣ!$E$8="","",男子ＳＣ!$E$8)</f>
        <v/>
      </c>
      <c r="R5" s="81" t="str">
        <f>IF(男子ＳＣ!$F$8="","",男子ＳＣ!$F$8)</f>
        <v/>
      </c>
      <c r="S5" s="78">
        <v>2</v>
      </c>
      <c r="T5" s="79" t="str">
        <f>IF(男子ＳＤ!$B$8="","",男子ＳＤ!$B$8)</f>
        <v/>
      </c>
      <c r="U5" s="79" t="str">
        <f>IF(男子ＳＤ!$C$8="","",男子ＳＤ!$C$8)</f>
        <v/>
      </c>
      <c r="V5" s="79" t="str">
        <f>IF(男子ＳＤ!$D$8="","",男子ＳＤ!$D$8)</f>
        <v/>
      </c>
      <c r="W5" s="205" t="str">
        <f>IF(男子ＳＤ!$E$8="","",男子ＳＤ!$E$8)</f>
        <v/>
      </c>
      <c r="X5" s="79" t="str">
        <f>IF(男子ＳＤ!$F$8="","",男子ＳＤ!$F$8)</f>
        <v/>
      </c>
      <c r="Y5" s="84">
        <v>2</v>
      </c>
      <c r="Z5" s="85" t="str">
        <f>IF(女子ＳＡ!$B$8="","",女子ＳＡ!$B$8)</f>
        <v/>
      </c>
      <c r="AA5" s="85" t="str">
        <f>IF(女子ＳＡ!$C$8="","",女子ＳＡ!$C$8)</f>
        <v/>
      </c>
      <c r="AB5" s="85" t="str">
        <f>IF(女子ＳＡ!$D$8="","",女子ＳＡ!$D$8)</f>
        <v/>
      </c>
      <c r="AC5" s="202" t="str">
        <f>IF(女子ＳＡ!$E$8="","",女子ＳＡ!$E$8)</f>
        <v/>
      </c>
      <c r="AD5" s="85" t="str">
        <f>IF(女子ＳＡ!$F$8="","",女子ＳＡ!$F$8)</f>
        <v/>
      </c>
      <c r="AE5" s="82">
        <v>2</v>
      </c>
      <c r="AF5" s="83" t="str">
        <f>IF(女子ＳＢ!$B$8="","",女子ＳＢ!$B$8)</f>
        <v/>
      </c>
      <c r="AG5" s="83" t="str">
        <f>IF(女子ＳＢ!$C$8="","",女子ＳＢ!$C$8)</f>
        <v/>
      </c>
      <c r="AH5" s="83" t="str">
        <f>IF(女子ＳＢ!$D$8="","",女子ＳＢ!$D$8)</f>
        <v/>
      </c>
      <c r="AI5" s="203" t="str">
        <f>IF(女子ＳＢ!$E$8="","",女子ＳＢ!$E$8)</f>
        <v/>
      </c>
      <c r="AJ5" s="83" t="str">
        <f>IF(女子ＳＢ!$F$8="","",女子ＳＢ!$F$8)</f>
        <v/>
      </c>
      <c r="AK5" s="80">
        <v>2</v>
      </c>
      <c r="AL5" s="81" t="str">
        <f>IF(女子ＳＣ!$B$8="","",女子ＳＣ!$B$8)</f>
        <v/>
      </c>
      <c r="AM5" s="81" t="str">
        <f>IF(女子ＳＣ!$C$8="","",女子ＳＣ!$C$8)</f>
        <v/>
      </c>
      <c r="AN5" s="81" t="str">
        <f>IF(女子ＳＣ!$D$8="","",女子ＳＣ!$D$8)</f>
        <v/>
      </c>
      <c r="AO5" s="204" t="str">
        <f>IF(女子ＳＣ!$E$8="","",女子ＳＣ!$E$8)</f>
        <v/>
      </c>
      <c r="AP5" s="81" t="str">
        <f>IF(女子ＳＣ!$F$8="","",女子ＳＣ!$F$8)</f>
        <v/>
      </c>
      <c r="AQ5" s="78">
        <v>2</v>
      </c>
      <c r="AR5" s="79" t="str">
        <f>IF(女子ＳＤ!$B$8="","",女子ＳＤ!$B$8)</f>
        <v/>
      </c>
      <c r="AS5" s="79" t="str">
        <f>IF(女子ＳＤ!$C$8="","",女子ＳＤ!$C$8)</f>
        <v/>
      </c>
      <c r="AT5" s="79" t="str">
        <f>IF(女子ＳＤ!$D$8="","",女子ＳＤ!$D$8)</f>
        <v/>
      </c>
      <c r="AU5" s="205" t="str">
        <f>IF(女子ＳＤ!$E$8="","",女子ＳＤ!$E$8)</f>
        <v/>
      </c>
      <c r="AV5" s="79" t="str">
        <f>IF(女子ＳＤ!$F$8="","",女子ＳＤ!$F$8)</f>
        <v/>
      </c>
    </row>
    <row r="6" spans="1:48" ht="18.75" x14ac:dyDescent="0.15">
      <c r="A6" s="84">
        <v>3</v>
      </c>
      <c r="B6" s="85" t="str">
        <f>IF(男子ＳＡ!$B$9="","",男子ＳＡ!$B$9)</f>
        <v/>
      </c>
      <c r="C6" s="85" t="str">
        <f>IF(男子ＳＡ!$C$9="","",男子ＳＡ!$C$9)</f>
        <v/>
      </c>
      <c r="D6" s="85" t="str">
        <f>IF(男子ＳＡ!$D$9="","",男子ＳＡ!$D$9)</f>
        <v/>
      </c>
      <c r="E6" s="202"/>
      <c r="F6" s="85" t="str">
        <f>IF(男子ＳＡ!$F$9="","",男子ＳＡ!$F$9)</f>
        <v/>
      </c>
      <c r="G6" s="82">
        <v>3</v>
      </c>
      <c r="H6" s="83" t="str">
        <f>IF(男子ＳＢ!$B$9="","",男子ＳＢ!$B$9)</f>
        <v/>
      </c>
      <c r="I6" s="83" t="str">
        <f>IF(男子ＳＢ!$C$9="","",男子ＳＢ!$C$9)</f>
        <v/>
      </c>
      <c r="J6" s="83" t="str">
        <f>IF(男子ＳＢ!$D$9="","",男子ＳＢ!$D$9)</f>
        <v/>
      </c>
      <c r="K6" s="203" t="str">
        <f>IF(男子ＳＢ!$E$9="","",男子ＳＢ!$E$9)</f>
        <v/>
      </c>
      <c r="L6" s="83" t="str">
        <f>IF(男子ＳＢ!$F$9="","",男子ＳＢ!$F$9)</f>
        <v/>
      </c>
      <c r="M6" s="80">
        <v>3</v>
      </c>
      <c r="N6" s="81" t="str">
        <f>IF(男子ＳＣ!$B$9="","",男子ＳＣ!$B$9)</f>
        <v/>
      </c>
      <c r="O6" s="81" t="str">
        <f>IF(男子ＳＣ!$C$9="","",男子ＳＣ!$C$9)</f>
        <v/>
      </c>
      <c r="P6" s="81" t="str">
        <f>IF(男子ＳＣ!$D$9="","",男子ＳＣ!$D$9)</f>
        <v/>
      </c>
      <c r="Q6" s="204" t="str">
        <f>IF(男子ＳＣ!$E$9="","",男子ＳＣ!$E$9)</f>
        <v/>
      </c>
      <c r="R6" s="81" t="str">
        <f>IF(男子ＳＣ!$F$9="","",男子ＳＣ!$F$9)</f>
        <v/>
      </c>
      <c r="S6" s="78">
        <v>3</v>
      </c>
      <c r="T6" s="79" t="str">
        <f>IF(男子ＳＤ!$B$9="","",男子ＳＤ!$B$9)</f>
        <v/>
      </c>
      <c r="U6" s="79" t="str">
        <f>IF(男子ＳＤ!$C$9="","",男子ＳＤ!$C$9)</f>
        <v/>
      </c>
      <c r="V6" s="79" t="str">
        <f>IF(男子ＳＤ!$D$9="","",男子ＳＤ!$D$9)</f>
        <v/>
      </c>
      <c r="W6" s="205" t="str">
        <f>IF(男子ＳＤ!$E$9="","",男子ＳＤ!$E$9)</f>
        <v/>
      </c>
      <c r="X6" s="79" t="str">
        <f>IF(男子ＳＤ!$F$9="","",男子ＳＤ!$F$9)</f>
        <v/>
      </c>
      <c r="Y6" s="84">
        <v>3</v>
      </c>
      <c r="Z6" s="85" t="str">
        <f>IF(女子ＳＡ!$B$9="","",女子ＳＡ!$B$9)</f>
        <v/>
      </c>
      <c r="AA6" s="85" t="str">
        <f>IF(女子ＳＡ!$C$9="","",女子ＳＡ!$C$9)</f>
        <v/>
      </c>
      <c r="AB6" s="85" t="str">
        <f>IF(女子ＳＡ!$D$9="","",女子ＳＡ!$D$9)</f>
        <v/>
      </c>
      <c r="AC6" s="202" t="str">
        <f>IF(女子ＳＡ!$E$9="","",女子ＳＡ!$E$9)</f>
        <v/>
      </c>
      <c r="AD6" s="85" t="str">
        <f>IF(女子ＳＡ!$F$9="","",女子ＳＡ!$F$9)</f>
        <v/>
      </c>
      <c r="AE6" s="82">
        <v>3</v>
      </c>
      <c r="AF6" s="83" t="str">
        <f>IF(女子ＳＢ!$B$9="","",女子ＳＢ!$B$9)</f>
        <v/>
      </c>
      <c r="AG6" s="83" t="str">
        <f>IF(女子ＳＢ!$C$9="","",女子ＳＢ!$C$9)</f>
        <v/>
      </c>
      <c r="AH6" s="83" t="str">
        <f>IF(女子ＳＢ!$D$9="","",女子ＳＢ!$D$9)</f>
        <v/>
      </c>
      <c r="AI6" s="203" t="str">
        <f>IF(女子ＳＢ!$E$9="","",女子ＳＢ!$E$9)</f>
        <v/>
      </c>
      <c r="AJ6" s="83" t="str">
        <f>IF(女子ＳＢ!$F$9="","",女子ＳＢ!$F$9)</f>
        <v/>
      </c>
      <c r="AK6" s="80">
        <v>3</v>
      </c>
      <c r="AL6" s="81" t="str">
        <f>IF(女子ＳＣ!$B$9="","",女子ＳＣ!$B$9)</f>
        <v/>
      </c>
      <c r="AM6" s="81" t="str">
        <f>IF(女子ＳＣ!$C$9="","",女子ＳＣ!$C$9)</f>
        <v/>
      </c>
      <c r="AN6" s="81" t="str">
        <f>IF(女子ＳＣ!$D$9="","",女子ＳＣ!$D$9)</f>
        <v/>
      </c>
      <c r="AO6" s="204" t="str">
        <f>IF(女子ＳＣ!$E$9="","",女子ＳＣ!$E$9)</f>
        <v/>
      </c>
      <c r="AP6" s="81" t="str">
        <f>IF(女子ＳＣ!$F$9="","",女子ＳＣ!$F$9)</f>
        <v/>
      </c>
      <c r="AQ6" s="78">
        <v>3</v>
      </c>
      <c r="AR6" s="79" t="str">
        <f>IF(女子ＳＤ!$B$9="","",女子ＳＤ!$B$9)</f>
        <v/>
      </c>
      <c r="AS6" s="79" t="str">
        <f>IF(女子ＳＤ!$C$9="","",女子ＳＤ!$C$9)</f>
        <v/>
      </c>
      <c r="AT6" s="79" t="str">
        <f>IF(女子ＳＤ!$D$9="","",女子ＳＤ!$D$9)</f>
        <v/>
      </c>
      <c r="AU6" s="205" t="str">
        <f>IF(女子ＳＤ!$E$9="","",女子ＳＤ!$E$9)</f>
        <v/>
      </c>
      <c r="AV6" s="79" t="str">
        <f>IF(女子ＳＤ!$F$9="","",女子ＳＤ!$F$9)</f>
        <v/>
      </c>
    </row>
    <row r="7" spans="1:48" ht="18.75" x14ac:dyDescent="0.15">
      <c r="A7" s="84">
        <v>4</v>
      </c>
      <c r="B7" s="85" t="str">
        <f>IF(男子ＳＡ!$B$10="","",男子ＳＡ!$B$10)</f>
        <v/>
      </c>
      <c r="C7" s="85" t="str">
        <f>IF(男子ＳＡ!$C$10="","",男子ＳＡ!$C$10)</f>
        <v/>
      </c>
      <c r="D7" s="85" t="str">
        <f>IF(男子ＳＡ!$D$10="","",男子ＳＡ!$D$10)</f>
        <v/>
      </c>
      <c r="E7" s="202"/>
      <c r="F7" s="85" t="str">
        <f>IF(男子ＳＡ!$F$10="","",男子ＳＡ!$F$10)</f>
        <v/>
      </c>
      <c r="G7" s="82">
        <v>4</v>
      </c>
      <c r="H7" s="83" t="str">
        <f>IF(男子ＳＢ!$B$10="","",男子ＳＢ!$B$10)</f>
        <v/>
      </c>
      <c r="I7" s="83" t="str">
        <f>IF(男子ＳＢ!$C$10="","",男子ＳＢ!$C$10)</f>
        <v/>
      </c>
      <c r="J7" s="83" t="str">
        <f>IF(男子ＳＢ!$D$10="","",男子ＳＢ!$D$10)</f>
        <v/>
      </c>
      <c r="K7" s="203" t="str">
        <f>IF(男子ＳＢ!$E$10="","",男子ＳＢ!$E$10)</f>
        <v/>
      </c>
      <c r="L7" s="83" t="str">
        <f>IF(男子ＳＢ!$F$10="","",男子ＳＢ!$F$10)</f>
        <v/>
      </c>
      <c r="M7" s="80">
        <v>4</v>
      </c>
      <c r="N7" s="81" t="str">
        <f>IF(男子ＳＣ!$B$10="","",男子ＳＣ!$B$10)</f>
        <v/>
      </c>
      <c r="O7" s="81" t="str">
        <f>IF(男子ＳＣ!$C$10="","",男子ＳＣ!$C$10)</f>
        <v/>
      </c>
      <c r="P7" s="81" t="str">
        <f>IF(男子ＳＣ!$D$10="","",男子ＳＣ!$D$10)</f>
        <v/>
      </c>
      <c r="Q7" s="204" t="str">
        <f>IF(男子ＳＣ!$E$10="","",男子ＳＣ!$E$10)</f>
        <v/>
      </c>
      <c r="R7" s="81" t="str">
        <f>IF(男子ＳＣ!$F$10="","",男子ＳＣ!$F$10)</f>
        <v/>
      </c>
      <c r="S7" s="78">
        <v>4</v>
      </c>
      <c r="T7" s="79" t="str">
        <f>IF(男子ＳＤ!$B$10="","",男子ＳＤ!$B$10)</f>
        <v/>
      </c>
      <c r="U7" s="79" t="str">
        <f>IF(男子ＳＤ!$C$10="","",男子ＳＤ!$C$10)</f>
        <v/>
      </c>
      <c r="V7" s="79" t="str">
        <f>IF(男子ＳＤ!$D$10="","",男子ＳＤ!$D$10)</f>
        <v/>
      </c>
      <c r="W7" s="205" t="str">
        <f>IF(男子ＳＤ!$E$10="","",男子ＳＤ!$E$10)</f>
        <v/>
      </c>
      <c r="X7" s="79" t="str">
        <f>IF(男子ＳＤ!$F$10="","",男子ＳＤ!$F$10)</f>
        <v/>
      </c>
      <c r="Y7" s="84">
        <v>4</v>
      </c>
      <c r="Z7" s="85" t="str">
        <f>IF(女子ＳＡ!$B$10="","",女子ＳＡ!$B$10)</f>
        <v/>
      </c>
      <c r="AA7" s="85" t="str">
        <f>IF(女子ＳＡ!$C$10="","",女子ＳＡ!$C$10)</f>
        <v/>
      </c>
      <c r="AB7" s="85" t="str">
        <f>IF(女子ＳＡ!$D$10="","",女子ＳＡ!$D$10)</f>
        <v/>
      </c>
      <c r="AC7" s="202" t="str">
        <f>IF(女子ＳＡ!$E$10="","",女子ＳＡ!$E$10)</f>
        <v/>
      </c>
      <c r="AD7" s="85" t="str">
        <f>IF(女子ＳＡ!$F$10="","",女子ＳＡ!$F$10)</f>
        <v/>
      </c>
      <c r="AE7" s="82">
        <v>4</v>
      </c>
      <c r="AF7" s="83" t="str">
        <f>IF(女子ＳＢ!$B$10="","",女子ＳＢ!$B$10)</f>
        <v/>
      </c>
      <c r="AG7" s="83" t="str">
        <f>IF(女子ＳＢ!$C$10="","",女子ＳＢ!$C$10)</f>
        <v/>
      </c>
      <c r="AH7" s="83" t="str">
        <f>IF(女子ＳＢ!$D$10="","",女子ＳＢ!$D$10)</f>
        <v/>
      </c>
      <c r="AI7" s="203" t="str">
        <f>IF(女子ＳＢ!$E$10="","",女子ＳＢ!$E$10)</f>
        <v/>
      </c>
      <c r="AJ7" s="83" t="str">
        <f>IF(女子ＳＢ!$F$10="","",女子ＳＢ!$F$10)</f>
        <v/>
      </c>
      <c r="AK7" s="80">
        <v>4</v>
      </c>
      <c r="AL7" s="81" t="str">
        <f>IF(女子ＳＣ!$B$10="","",女子ＳＣ!$B$10)</f>
        <v/>
      </c>
      <c r="AM7" s="81" t="str">
        <f>IF(女子ＳＣ!$C$10="","",女子ＳＣ!$C$10)</f>
        <v/>
      </c>
      <c r="AN7" s="81" t="str">
        <f>IF(女子ＳＣ!$D$10="","",女子ＳＣ!$D$10)</f>
        <v/>
      </c>
      <c r="AO7" s="204" t="str">
        <f>IF(女子ＳＣ!$E$10="","",女子ＳＣ!$E$10)</f>
        <v/>
      </c>
      <c r="AP7" s="81" t="str">
        <f>IF(女子ＳＣ!$F$10="","",女子ＳＣ!$F$10)</f>
        <v/>
      </c>
      <c r="AQ7" s="78">
        <v>4</v>
      </c>
      <c r="AR7" s="79" t="str">
        <f>IF(女子ＳＤ!$B$10="","",女子ＳＤ!$B$10)</f>
        <v/>
      </c>
      <c r="AS7" s="79" t="str">
        <f>IF(女子ＳＤ!$C$10="","",女子ＳＤ!$C$10)</f>
        <v/>
      </c>
      <c r="AT7" s="79" t="str">
        <f>IF(女子ＳＤ!$D$10="","",女子ＳＤ!$D$10)</f>
        <v/>
      </c>
      <c r="AU7" s="205" t="str">
        <f>IF(女子ＳＤ!$E$10="","",女子ＳＤ!$E$10)</f>
        <v/>
      </c>
      <c r="AV7" s="79" t="str">
        <f>IF(女子ＳＤ!$F$10="","",女子ＳＤ!$F$10)</f>
        <v/>
      </c>
    </row>
    <row r="8" spans="1:48" ht="18.75" x14ac:dyDescent="0.15">
      <c r="A8" s="84">
        <v>5</v>
      </c>
      <c r="B8" s="85" t="str">
        <f>IF(男子ＳＡ!$B$11="","",男子ＳＡ!$B$11)</f>
        <v/>
      </c>
      <c r="C8" s="85" t="str">
        <f>IF(男子ＳＡ!$C$11="","",男子ＳＡ!$C$11)</f>
        <v/>
      </c>
      <c r="D8" s="85" t="str">
        <f>IF(男子ＳＡ!$D$11="","",男子ＳＡ!$D$11)</f>
        <v/>
      </c>
      <c r="E8" s="202"/>
      <c r="F8" s="85" t="str">
        <f>IF(男子ＳＡ!$F$11="","",男子ＳＡ!$F$11)</f>
        <v/>
      </c>
      <c r="G8" s="82">
        <v>5</v>
      </c>
      <c r="H8" s="83" t="str">
        <f>IF(男子ＳＢ!$B$11="","",男子ＳＢ!$B$11)</f>
        <v/>
      </c>
      <c r="I8" s="83" t="str">
        <f>IF(男子ＳＢ!$C$11="","",男子ＳＢ!$C$11)</f>
        <v/>
      </c>
      <c r="J8" s="83" t="str">
        <f>IF(男子ＳＢ!$D$11="","",男子ＳＢ!$D$11)</f>
        <v/>
      </c>
      <c r="K8" s="203" t="str">
        <f>IF(男子ＳＢ!$E$11="","",男子ＳＢ!$E$11)</f>
        <v/>
      </c>
      <c r="L8" s="83" t="str">
        <f>IF(男子ＳＢ!$F$11="","",男子ＳＢ!$F$11)</f>
        <v/>
      </c>
      <c r="M8" s="80">
        <v>5</v>
      </c>
      <c r="N8" s="81" t="str">
        <f>IF(男子ＳＣ!$B$11="","",男子ＳＣ!$B$11)</f>
        <v/>
      </c>
      <c r="O8" s="81" t="str">
        <f>IF(男子ＳＣ!$C$11="","",男子ＳＣ!$C$11)</f>
        <v/>
      </c>
      <c r="P8" s="81" t="str">
        <f>IF(男子ＳＣ!$D$11="","",男子ＳＣ!$D$11)</f>
        <v/>
      </c>
      <c r="Q8" s="204" t="str">
        <f>IF(男子ＳＣ!$E$11="","",男子ＳＣ!$E$11)</f>
        <v/>
      </c>
      <c r="R8" s="81" t="str">
        <f>IF(男子ＳＣ!$F$11="","",男子ＳＣ!$F$11)</f>
        <v/>
      </c>
      <c r="S8" s="78">
        <v>5</v>
      </c>
      <c r="T8" s="79" t="str">
        <f>IF(男子ＳＤ!$B$11="","",男子ＳＤ!$B$11)</f>
        <v/>
      </c>
      <c r="U8" s="79" t="str">
        <f>IF(男子ＳＤ!$C$11="","",男子ＳＤ!$C$11)</f>
        <v/>
      </c>
      <c r="V8" s="79" t="str">
        <f>IF(男子ＳＤ!$D$11="","",男子ＳＤ!$D$11)</f>
        <v/>
      </c>
      <c r="W8" s="205" t="str">
        <f>IF(男子ＳＤ!$E$11="","",男子ＳＤ!$E$11)</f>
        <v/>
      </c>
      <c r="X8" s="79" t="str">
        <f>IF(男子ＳＤ!$F$11="","",男子ＳＤ!$F$11)</f>
        <v/>
      </c>
      <c r="Y8" s="84">
        <v>5</v>
      </c>
      <c r="Z8" s="85" t="str">
        <f>IF(女子ＳＡ!$B$11="","",女子ＳＡ!$B$11)</f>
        <v/>
      </c>
      <c r="AA8" s="85" t="str">
        <f>IF(女子ＳＡ!$C$11="","",女子ＳＡ!$C$11)</f>
        <v/>
      </c>
      <c r="AB8" s="85" t="str">
        <f>IF(女子ＳＡ!$D$11="","",女子ＳＡ!$D$11)</f>
        <v/>
      </c>
      <c r="AC8" s="202" t="str">
        <f>IF(女子ＳＡ!$E$11="","",女子ＳＡ!$E$11)</f>
        <v/>
      </c>
      <c r="AD8" s="85" t="str">
        <f>IF(女子ＳＡ!$F$11="","",女子ＳＡ!$F$11)</f>
        <v/>
      </c>
      <c r="AE8" s="82">
        <v>5</v>
      </c>
      <c r="AF8" s="83" t="str">
        <f>IF(女子ＳＢ!$B$11="","",女子ＳＢ!$B$11)</f>
        <v/>
      </c>
      <c r="AG8" s="83" t="str">
        <f>IF(女子ＳＢ!$C$11="","",女子ＳＢ!$C$11)</f>
        <v/>
      </c>
      <c r="AH8" s="83" t="str">
        <f>IF(女子ＳＢ!$D$11="","",女子ＳＢ!$D$11)</f>
        <v/>
      </c>
      <c r="AI8" s="203" t="str">
        <f>IF(女子ＳＢ!$E$11="","",女子ＳＢ!$E$11)</f>
        <v/>
      </c>
      <c r="AJ8" s="83" t="str">
        <f>IF(女子ＳＢ!$F$11="","",女子ＳＢ!$F$11)</f>
        <v/>
      </c>
      <c r="AK8" s="80">
        <v>5</v>
      </c>
      <c r="AL8" s="81" t="str">
        <f>IF(女子ＳＣ!$B$11="","",女子ＳＣ!$B$11)</f>
        <v/>
      </c>
      <c r="AM8" s="81" t="str">
        <f>IF(女子ＳＣ!$C$11="","",女子ＳＣ!$C$11)</f>
        <v/>
      </c>
      <c r="AN8" s="81" t="str">
        <f>IF(女子ＳＣ!$D$11="","",女子ＳＣ!$D$11)</f>
        <v/>
      </c>
      <c r="AO8" s="204" t="str">
        <f>IF(女子ＳＣ!$E$11="","",女子ＳＣ!$E$11)</f>
        <v/>
      </c>
      <c r="AP8" s="81" t="str">
        <f>IF(女子ＳＣ!$F$11="","",女子ＳＣ!$F$11)</f>
        <v/>
      </c>
      <c r="AQ8" s="78">
        <v>5</v>
      </c>
      <c r="AR8" s="79" t="str">
        <f>IF(女子ＳＤ!$B$11="","",女子ＳＤ!$B$11)</f>
        <v/>
      </c>
      <c r="AS8" s="79" t="str">
        <f>IF(女子ＳＤ!$C$11="","",女子ＳＤ!$C$11)</f>
        <v/>
      </c>
      <c r="AT8" s="79" t="str">
        <f>IF(女子ＳＤ!$D$11="","",女子ＳＤ!$D$11)</f>
        <v/>
      </c>
      <c r="AU8" s="205" t="str">
        <f>IF(女子ＳＤ!$E$11="","",女子ＳＤ!$E$11)</f>
        <v/>
      </c>
      <c r="AV8" s="79" t="str">
        <f>IF(女子ＳＤ!$F$11="","",女子ＳＤ!$F$11)</f>
        <v/>
      </c>
    </row>
    <row r="9" spans="1:48" ht="18.75" x14ac:dyDescent="0.15">
      <c r="A9" s="84">
        <v>6</v>
      </c>
      <c r="B9" s="85" t="str">
        <f>IF(男子ＳＡ!$B$12="","",男子ＳＡ!$B$12)</f>
        <v/>
      </c>
      <c r="C9" s="85" t="str">
        <f>IF(男子ＳＡ!$C$12="","",男子ＳＡ!$C$12)</f>
        <v/>
      </c>
      <c r="D9" s="85" t="str">
        <f>IF(男子ＳＡ!$D$12="","",男子ＳＡ!$D$12)</f>
        <v/>
      </c>
      <c r="E9" s="202"/>
      <c r="F9" s="85" t="str">
        <f>IF(男子ＳＡ!$F$12="","",男子ＳＡ!$F$12)</f>
        <v/>
      </c>
      <c r="G9" s="82">
        <v>6</v>
      </c>
      <c r="H9" s="83" t="str">
        <f>IF(男子ＳＢ!$B$12="","",男子ＳＢ!$B$12)</f>
        <v/>
      </c>
      <c r="I9" s="83" t="str">
        <f>IF(男子ＳＢ!$C$12="","",男子ＳＢ!$C$12)</f>
        <v/>
      </c>
      <c r="J9" s="83" t="str">
        <f>IF(男子ＳＢ!$D$12="","",男子ＳＢ!$D$12)</f>
        <v/>
      </c>
      <c r="K9" s="203" t="str">
        <f>IF(男子ＳＢ!$E$12="","",男子ＳＢ!$E$12)</f>
        <v/>
      </c>
      <c r="L9" s="83" t="str">
        <f>IF(男子ＳＢ!$F$12="","",男子ＳＢ!$F$12)</f>
        <v/>
      </c>
      <c r="M9" s="80">
        <v>6</v>
      </c>
      <c r="N9" s="81" t="str">
        <f>IF(男子ＳＣ!$B$12="","",男子ＳＣ!$B$12)</f>
        <v/>
      </c>
      <c r="O9" s="81" t="str">
        <f>IF(男子ＳＣ!$C$12="","",男子ＳＣ!$C$12)</f>
        <v/>
      </c>
      <c r="P9" s="81" t="str">
        <f>IF(男子ＳＣ!$D$12="","",男子ＳＣ!$D$12)</f>
        <v/>
      </c>
      <c r="Q9" s="204" t="str">
        <f>IF(男子ＳＣ!$E$12="","",男子ＳＣ!$E$12)</f>
        <v/>
      </c>
      <c r="R9" s="81" t="str">
        <f>IF(男子ＳＣ!$F$12="","",男子ＳＣ!$F$12)</f>
        <v/>
      </c>
      <c r="S9" s="78">
        <v>6</v>
      </c>
      <c r="T9" s="79" t="str">
        <f>IF(男子ＳＤ!$B$12="","",男子ＳＤ!$B$12)</f>
        <v/>
      </c>
      <c r="U9" s="79" t="str">
        <f>IF(男子ＳＤ!$C$12="","",男子ＳＤ!$C$12)</f>
        <v/>
      </c>
      <c r="V9" s="79" t="str">
        <f>IF(男子ＳＤ!$D$12="","",男子ＳＤ!$D$12)</f>
        <v/>
      </c>
      <c r="W9" s="205" t="str">
        <f>IF(男子ＳＤ!$E$12="","",男子ＳＤ!$E$12)</f>
        <v/>
      </c>
      <c r="X9" s="79" t="str">
        <f>IF(男子ＳＤ!$F$12="","",男子ＳＤ!$F$12)</f>
        <v/>
      </c>
      <c r="Y9" s="84">
        <v>6</v>
      </c>
      <c r="Z9" s="85" t="str">
        <f>IF(女子ＳＡ!$B$12="","",女子ＳＡ!$B$12)</f>
        <v/>
      </c>
      <c r="AA9" s="85" t="str">
        <f>IF(女子ＳＡ!$C$12="","",女子ＳＡ!$C$12)</f>
        <v/>
      </c>
      <c r="AB9" s="85" t="str">
        <f>IF(女子ＳＡ!$D$12="","",女子ＳＡ!$D$12)</f>
        <v/>
      </c>
      <c r="AC9" s="202" t="str">
        <f>IF(女子ＳＡ!$E$12="","",女子ＳＡ!$E$12)</f>
        <v/>
      </c>
      <c r="AD9" s="85" t="str">
        <f>IF(女子ＳＡ!$F$12="","",女子ＳＡ!$F$12)</f>
        <v/>
      </c>
      <c r="AE9" s="82">
        <v>6</v>
      </c>
      <c r="AF9" s="83" t="str">
        <f>IF(女子ＳＢ!$B$12="","",女子ＳＢ!$B$12)</f>
        <v/>
      </c>
      <c r="AG9" s="83" t="str">
        <f>IF(女子ＳＢ!$C$12="","",女子ＳＢ!$C$12)</f>
        <v/>
      </c>
      <c r="AH9" s="83" t="str">
        <f>IF(女子ＳＢ!$D$12="","",女子ＳＢ!$D$12)</f>
        <v/>
      </c>
      <c r="AI9" s="203" t="str">
        <f>IF(女子ＳＢ!$E$12="","",女子ＳＢ!$E$12)</f>
        <v/>
      </c>
      <c r="AJ9" s="83" t="str">
        <f>IF(女子ＳＢ!$F$12="","",女子ＳＢ!$F$12)</f>
        <v/>
      </c>
      <c r="AK9" s="80">
        <v>6</v>
      </c>
      <c r="AL9" s="81" t="str">
        <f>IF(女子ＳＣ!$B$12="","",女子ＳＣ!$B$12)</f>
        <v/>
      </c>
      <c r="AM9" s="81" t="str">
        <f>IF(女子ＳＣ!$C$12="","",女子ＳＣ!$C$12)</f>
        <v/>
      </c>
      <c r="AN9" s="81" t="str">
        <f>IF(女子ＳＣ!$D$12="","",女子ＳＣ!$D$12)</f>
        <v/>
      </c>
      <c r="AO9" s="204" t="str">
        <f>IF(女子ＳＣ!$E$12="","",女子ＳＣ!$E$12)</f>
        <v/>
      </c>
      <c r="AP9" s="81" t="str">
        <f>IF(女子ＳＣ!$F$12="","",女子ＳＣ!$F$12)</f>
        <v/>
      </c>
      <c r="AQ9" s="78">
        <v>6</v>
      </c>
      <c r="AR9" s="79" t="str">
        <f>IF(女子ＳＤ!$B$12="","",女子ＳＤ!$B$12)</f>
        <v/>
      </c>
      <c r="AS9" s="79" t="str">
        <f>IF(女子ＳＤ!$C$12="","",女子ＳＤ!$C$12)</f>
        <v/>
      </c>
      <c r="AT9" s="79" t="str">
        <f>IF(女子ＳＤ!$D$12="","",女子ＳＤ!$D$12)</f>
        <v/>
      </c>
      <c r="AU9" s="205" t="str">
        <f>IF(女子ＳＤ!$E$12="","",女子ＳＤ!$E$12)</f>
        <v/>
      </c>
      <c r="AV9" s="79" t="str">
        <f>IF(女子ＳＤ!$F$12="","",女子ＳＤ!$F$12)</f>
        <v/>
      </c>
    </row>
    <row r="10" spans="1:48" ht="18.75" x14ac:dyDescent="0.15">
      <c r="A10" s="84">
        <v>7</v>
      </c>
      <c r="B10" s="85" t="str">
        <f>IF(男子ＳＡ!$B$13="","",男子ＳＡ!$B$13)</f>
        <v/>
      </c>
      <c r="C10" s="85" t="str">
        <f>IF(男子ＳＡ!$C$13="","",男子ＳＡ!$C$13)</f>
        <v/>
      </c>
      <c r="D10" s="85" t="str">
        <f>IF(男子ＳＡ!$D$13="","",男子ＳＡ!$D$13)</f>
        <v/>
      </c>
      <c r="E10" s="202"/>
      <c r="F10" s="85" t="str">
        <f>IF(男子ＳＡ!$F$13="","",男子ＳＡ!$F$13)</f>
        <v/>
      </c>
      <c r="G10" s="82">
        <v>7</v>
      </c>
      <c r="H10" s="83" t="str">
        <f>IF(男子ＳＢ!$B$13="","",男子ＳＢ!$B$13)</f>
        <v/>
      </c>
      <c r="I10" s="83" t="str">
        <f>IF(男子ＳＢ!$C$13="","",男子ＳＢ!$C$13)</f>
        <v/>
      </c>
      <c r="J10" s="83" t="str">
        <f>IF(男子ＳＢ!$D$13="","",男子ＳＢ!$D$13)</f>
        <v/>
      </c>
      <c r="K10" s="203" t="str">
        <f>IF(男子ＳＢ!$E$13="","",男子ＳＢ!$E$13)</f>
        <v/>
      </c>
      <c r="L10" s="83" t="str">
        <f>IF(男子ＳＢ!$F$13="","",男子ＳＢ!$F$13)</f>
        <v/>
      </c>
      <c r="M10" s="80">
        <v>7</v>
      </c>
      <c r="N10" s="81" t="str">
        <f>IF(男子ＳＣ!$B$13="","",男子ＳＣ!$B$13)</f>
        <v/>
      </c>
      <c r="O10" s="81" t="str">
        <f>IF(男子ＳＣ!$C$13="","",男子ＳＣ!$C$13)</f>
        <v/>
      </c>
      <c r="P10" s="81" t="str">
        <f>IF(男子ＳＣ!$D$13="","",男子ＳＣ!$D$13)</f>
        <v/>
      </c>
      <c r="Q10" s="204" t="str">
        <f>IF(男子ＳＣ!$E$13="","",男子ＳＣ!$E$13)</f>
        <v/>
      </c>
      <c r="R10" s="81" t="str">
        <f>IF(男子ＳＣ!$F$13="","",男子ＳＣ!$F$13)</f>
        <v/>
      </c>
      <c r="S10" s="78">
        <v>7</v>
      </c>
      <c r="T10" s="79" t="str">
        <f>IF(男子ＳＤ!$B$13="","",男子ＳＤ!$B$13)</f>
        <v/>
      </c>
      <c r="U10" s="79" t="str">
        <f>IF(男子ＳＤ!$C$13="","",男子ＳＤ!$C$13)</f>
        <v/>
      </c>
      <c r="V10" s="79" t="str">
        <f>IF(男子ＳＤ!$D$13="","",男子ＳＤ!$D$13)</f>
        <v/>
      </c>
      <c r="W10" s="205" t="str">
        <f>IF(男子ＳＤ!$E$13="","",男子ＳＤ!$E$13)</f>
        <v/>
      </c>
      <c r="X10" s="79" t="str">
        <f>IF(男子ＳＤ!$F$13="","",男子ＳＤ!$F$13)</f>
        <v/>
      </c>
      <c r="Y10" s="84">
        <v>7</v>
      </c>
      <c r="Z10" s="85" t="str">
        <f>IF(女子ＳＡ!$B$13="","",女子ＳＡ!$B$13)</f>
        <v/>
      </c>
      <c r="AA10" s="85" t="str">
        <f>IF(女子ＳＡ!$C$13="","",女子ＳＡ!$C$13)</f>
        <v/>
      </c>
      <c r="AB10" s="85" t="str">
        <f>IF(女子ＳＡ!$D$13="","",女子ＳＡ!$D$13)</f>
        <v/>
      </c>
      <c r="AC10" s="202" t="str">
        <f>IF(女子ＳＡ!$E$13="","",女子ＳＡ!$E$13)</f>
        <v/>
      </c>
      <c r="AD10" s="85" t="str">
        <f>IF(女子ＳＡ!$F$13="","",女子ＳＡ!$F$13)</f>
        <v/>
      </c>
      <c r="AE10" s="82">
        <v>7</v>
      </c>
      <c r="AF10" s="83" t="str">
        <f>IF(女子ＳＢ!$B$13="","",女子ＳＢ!$B$13)</f>
        <v/>
      </c>
      <c r="AG10" s="83" t="str">
        <f>IF(女子ＳＢ!$C$13="","",女子ＳＢ!$C$13)</f>
        <v/>
      </c>
      <c r="AH10" s="83" t="str">
        <f>IF(女子ＳＢ!$D$13="","",女子ＳＢ!$D$13)</f>
        <v/>
      </c>
      <c r="AI10" s="203" t="str">
        <f>IF(女子ＳＢ!$E$13="","",女子ＳＢ!$E$13)</f>
        <v/>
      </c>
      <c r="AJ10" s="83" t="str">
        <f>IF(女子ＳＢ!$F$13="","",女子ＳＢ!$F$13)</f>
        <v/>
      </c>
      <c r="AK10" s="80">
        <v>7</v>
      </c>
      <c r="AL10" s="81" t="str">
        <f>IF(女子ＳＣ!$B$13="","",女子ＳＣ!$B$13)</f>
        <v/>
      </c>
      <c r="AM10" s="81" t="str">
        <f>IF(女子ＳＣ!$C$13="","",女子ＳＣ!$C$13)</f>
        <v/>
      </c>
      <c r="AN10" s="81" t="str">
        <f>IF(女子ＳＣ!$D$13="","",女子ＳＣ!$D$13)</f>
        <v/>
      </c>
      <c r="AO10" s="204" t="str">
        <f>IF(女子ＳＣ!$E$13="","",女子ＳＣ!$E$13)</f>
        <v/>
      </c>
      <c r="AP10" s="81" t="str">
        <f>IF(女子ＳＣ!$F$13="","",女子ＳＣ!$F$13)</f>
        <v/>
      </c>
      <c r="AQ10" s="78">
        <v>7</v>
      </c>
      <c r="AR10" s="79" t="str">
        <f>IF(女子ＳＤ!$B$13="","",女子ＳＤ!$B$13)</f>
        <v/>
      </c>
      <c r="AS10" s="79" t="str">
        <f>IF(女子ＳＤ!$C$13="","",女子ＳＤ!$C$13)</f>
        <v/>
      </c>
      <c r="AT10" s="79" t="str">
        <f>IF(女子ＳＤ!$D$13="","",女子ＳＤ!$D$13)</f>
        <v/>
      </c>
      <c r="AU10" s="205" t="str">
        <f>IF(女子ＳＤ!$E$13="","",女子ＳＤ!$E$13)</f>
        <v/>
      </c>
      <c r="AV10" s="79" t="str">
        <f>IF(女子ＳＤ!$F$13="","",女子ＳＤ!$F$13)</f>
        <v/>
      </c>
    </row>
    <row r="11" spans="1:48" ht="18.75" x14ac:dyDescent="0.15">
      <c r="A11" s="84">
        <v>8</v>
      </c>
      <c r="B11" s="85" t="str">
        <f>IF(男子ＳＡ!$B$14="","",男子ＳＡ!$B$14)</f>
        <v/>
      </c>
      <c r="C11" s="85" t="str">
        <f>IF(男子ＳＡ!$C$14="","",男子ＳＡ!$C$14)</f>
        <v/>
      </c>
      <c r="D11" s="85" t="str">
        <f>IF(男子ＳＡ!$D$14="","",男子ＳＡ!$D$14)</f>
        <v/>
      </c>
      <c r="E11" s="202"/>
      <c r="F11" s="85" t="str">
        <f>IF(男子ＳＡ!$F$14="","",男子ＳＡ!$F$14)</f>
        <v/>
      </c>
      <c r="G11" s="82">
        <v>8</v>
      </c>
      <c r="H11" s="83" t="str">
        <f>IF(男子ＳＢ!$B$14="","",男子ＳＢ!$B$14)</f>
        <v/>
      </c>
      <c r="I11" s="83" t="str">
        <f>IF(男子ＳＢ!$C$14="","",男子ＳＢ!$C$14)</f>
        <v/>
      </c>
      <c r="J11" s="83" t="str">
        <f>IF(男子ＳＢ!$D$14="","",男子ＳＢ!$D$14)</f>
        <v/>
      </c>
      <c r="K11" s="203" t="str">
        <f>IF(男子ＳＢ!$E$14="","",男子ＳＢ!$E$14)</f>
        <v/>
      </c>
      <c r="L11" s="83" t="str">
        <f>IF(男子ＳＢ!$F$14="","",男子ＳＢ!$F$14)</f>
        <v/>
      </c>
      <c r="M11" s="80">
        <v>8</v>
      </c>
      <c r="N11" s="81" t="str">
        <f>IF(男子ＳＣ!$B$14="","",男子ＳＣ!$B$14)</f>
        <v/>
      </c>
      <c r="O11" s="81" t="str">
        <f>IF(男子ＳＣ!$C$14="","",男子ＳＣ!$C$14)</f>
        <v/>
      </c>
      <c r="P11" s="81" t="str">
        <f>IF(男子ＳＣ!$D$14="","",男子ＳＣ!$D$14)</f>
        <v/>
      </c>
      <c r="Q11" s="204" t="str">
        <f>IF(男子ＳＣ!$E$14="","",男子ＳＣ!$E$14)</f>
        <v/>
      </c>
      <c r="R11" s="81" t="str">
        <f>IF(男子ＳＣ!$F$14="","",男子ＳＣ!$F$14)</f>
        <v/>
      </c>
      <c r="S11" s="78">
        <v>8</v>
      </c>
      <c r="T11" s="79" t="str">
        <f>IF(男子ＳＤ!$B$14="","",男子ＳＤ!$B$14)</f>
        <v/>
      </c>
      <c r="U11" s="79" t="str">
        <f>IF(男子ＳＤ!$C$14="","",男子ＳＤ!$C$14)</f>
        <v/>
      </c>
      <c r="V11" s="79" t="str">
        <f>IF(男子ＳＤ!$D$14="","",男子ＳＤ!$D$14)</f>
        <v/>
      </c>
      <c r="W11" s="205" t="str">
        <f>IF(男子ＳＤ!$E$14="","",男子ＳＤ!$E$14)</f>
        <v/>
      </c>
      <c r="X11" s="79" t="str">
        <f>IF(男子ＳＤ!$F$14="","",男子ＳＤ!$F$14)</f>
        <v/>
      </c>
      <c r="Y11" s="84">
        <v>8</v>
      </c>
      <c r="Z11" s="85" t="str">
        <f>IF(女子ＳＡ!$B$14="","",女子ＳＡ!$B$14)</f>
        <v/>
      </c>
      <c r="AA11" s="85" t="str">
        <f>IF(女子ＳＡ!$C$14="","",女子ＳＡ!$C$14)</f>
        <v/>
      </c>
      <c r="AB11" s="85" t="str">
        <f>IF(女子ＳＡ!$D$14="","",女子ＳＡ!$D$14)</f>
        <v/>
      </c>
      <c r="AC11" s="202" t="str">
        <f>IF(女子ＳＡ!$E$14="","",女子ＳＡ!$E$14)</f>
        <v/>
      </c>
      <c r="AD11" s="85" t="str">
        <f>IF(女子ＳＡ!$F$14="","",女子ＳＡ!$F$14)</f>
        <v/>
      </c>
      <c r="AE11" s="82">
        <v>8</v>
      </c>
      <c r="AF11" s="83" t="str">
        <f>IF(女子ＳＢ!$B$14="","",女子ＳＢ!$B$14)</f>
        <v/>
      </c>
      <c r="AG11" s="83" t="str">
        <f>IF(女子ＳＢ!$C$14="","",女子ＳＢ!$C$14)</f>
        <v/>
      </c>
      <c r="AH11" s="83" t="str">
        <f>IF(女子ＳＢ!$D$14="","",女子ＳＢ!$D$14)</f>
        <v/>
      </c>
      <c r="AI11" s="203" t="str">
        <f>IF(女子ＳＢ!$E$14="","",女子ＳＢ!$E$14)</f>
        <v/>
      </c>
      <c r="AJ11" s="83" t="str">
        <f>IF(女子ＳＢ!$F$14="","",女子ＳＢ!$F$14)</f>
        <v/>
      </c>
      <c r="AK11" s="80">
        <v>8</v>
      </c>
      <c r="AL11" s="81" t="str">
        <f>IF(女子ＳＣ!$B$14="","",女子ＳＣ!$B$14)</f>
        <v/>
      </c>
      <c r="AM11" s="81" t="str">
        <f>IF(女子ＳＣ!$C$14="","",女子ＳＣ!$C$14)</f>
        <v/>
      </c>
      <c r="AN11" s="81" t="str">
        <f>IF(女子ＳＣ!$D$14="","",女子ＳＣ!$D$14)</f>
        <v/>
      </c>
      <c r="AO11" s="204" t="str">
        <f>IF(女子ＳＣ!$E$14="","",女子ＳＣ!$E$14)</f>
        <v/>
      </c>
      <c r="AP11" s="81" t="str">
        <f>IF(女子ＳＣ!$F$14="","",女子ＳＣ!$F$14)</f>
        <v/>
      </c>
      <c r="AQ11" s="78">
        <v>8</v>
      </c>
      <c r="AR11" s="79" t="str">
        <f>IF(女子ＳＤ!$B$14="","",女子ＳＤ!$B$14)</f>
        <v/>
      </c>
      <c r="AS11" s="79" t="str">
        <f>IF(女子ＳＤ!$C$14="","",女子ＳＤ!$C$14)</f>
        <v/>
      </c>
      <c r="AT11" s="79" t="str">
        <f>IF(女子ＳＤ!$D$14="","",女子ＳＤ!$D$14)</f>
        <v/>
      </c>
      <c r="AU11" s="205" t="str">
        <f>IF(女子ＳＤ!$E$14="","",女子ＳＤ!$E$14)</f>
        <v/>
      </c>
      <c r="AV11" s="79" t="str">
        <f>IF(女子ＳＤ!$F$14="","",女子ＳＤ!$F$14)</f>
        <v/>
      </c>
    </row>
    <row r="12" spans="1:48" ht="18.75" x14ac:dyDescent="0.15">
      <c r="A12" s="84">
        <v>9</v>
      </c>
      <c r="B12" s="85" t="str">
        <f>IF(男子ＳＡ!$B$15="","",男子ＳＡ!$B$15)</f>
        <v/>
      </c>
      <c r="C12" s="85" t="str">
        <f>IF(男子ＳＡ!$C$15="","",男子ＳＡ!$C$15)</f>
        <v/>
      </c>
      <c r="D12" s="85" t="str">
        <f>IF(男子ＳＡ!$D$15="","",男子ＳＡ!$D$15)</f>
        <v/>
      </c>
      <c r="E12" s="202"/>
      <c r="F12" s="85" t="str">
        <f>IF(男子ＳＡ!$F$15="","",男子ＳＡ!$F$15)</f>
        <v/>
      </c>
      <c r="G12" s="82">
        <v>9</v>
      </c>
      <c r="H12" s="83" t="str">
        <f>IF(男子ＳＢ!$B$15="","",男子ＳＢ!$B$15)</f>
        <v/>
      </c>
      <c r="I12" s="83" t="str">
        <f>IF(男子ＳＢ!$C$15="","",男子ＳＢ!$C$15)</f>
        <v/>
      </c>
      <c r="J12" s="83" t="str">
        <f>IF(男子ＳＢ!$D$15="","",男子ＳＢ!$D$15)</f>
        <v/>
      </c>
      <c r="K12" s="203" t="str">
        <f>IF(男子ＳＢ!$E$15="","",男子ＳＢ!$E$15)</f>
        <v/>
      </c>
      <c r="L12" s="83" t="str">
        <f>IF(男子ＳＢ!$F$15="","",男子ＳＢ!$F$15)</f>
        <v/>
      </c>
      <c r="M12" s="80">
        <v>9</v>
      </c>
      <c r="N12" s="81" t="str">
        <f>IF(男子ＳＣ!$B$15="","",男子ＳＣ!$B$15)</f>
        <v/>
      </c>
      <c r="O12" s="81" t="str">
        <f>IF(男子ＳＣ!$C$15="","",男子ＳＣ!$C$15)</f>
        <v/>
      </c>
      <c r="P12" s="81" t="str">
        <f>IF(男子ＳＣ!$D$15="","",男子ＳＣ!$D$15)</f>
        <v/>
      </c>
      <c r="Q12" s="204" t="str">
        <f>IF(男子ＳＣ!$E$15="","",男子ＳＣ!$E$15)</f>
        <v/>
      </c>
      <c r="R12" s="81" t="str">
        <f>IF(男子ＳＣ!$F$15="","",男子ＳＣ!$F$15)</f>
        <v/>
      </c>
      <c r="S12" s="78">
        <v>9</v>
      </c>
      <c r="T12" s="79" t="str">
        <f>IF(男子ＳＤ!$B$15="","",男子ＳＤ!$B$15)</f>
        <v/>
      </c>
      <c r="U12" s="79" t="str">
        <f>IF(男子ＳＤ!$C$15="","",男子ＳＤ!$C$15)</f>
        <v/>
      </c>
      <c r="V12" s="79" t="str">
        <f>IF(男子ＳＤ!$D$15="","",男子ＳＤ!$D$15)</f>
        <v/>
      </c>
      <c r="W12" s="205" t="str">
        <f>IF(男子ＳＤ!$E$15="","",男子ＳＤ!$E$15)</f>
        <v/>
      </c>
      <c r="X12" s="79" t="str">
        <f>IF(男子ＳＤ!$F$15="","",男子ＳＤ!$F$15)</f>
        <v/>
      </c>
      <c r="Y12" s="84">
        <v>9</v>
      </c>
      <c r="Z12" s="85" t="str">
        <f>IF(女子ＳＡ!$B$15="","",女子ＳＡ!$B$15)</f>
        <v/>
      </c>
      <c r="AA12" s="85" t="str">
        <f>IF(女子ＳＡ!$C$15="","",女子ＳＡ!$C$15)</f>
        <v/>
      </c>
      <c r="AB12" s="85" t="str">
        <f>IF(女子ＳＡ!$D$15="","",女子ＳＡ!$D$15)</f>
        <v/>
      </c>
      <c r="AC12" s="202" t="str">
        <f>IF(女子ＳＡ!$E$15="","",女子ＳＡ!$E$15)</f>
        <v/>
      </c>
      <c r="AD12" s="85" t="str">
        <f>IF(女子ＳＡ!$F$15="","",女子ＳＡ!$F$15)</f>
        <v/>
      </c>
      <c r="AE12" s="82">
        <v>9</v>
      </c>
      <c r="AF12" s="83" t="str">
        <f>IF(女子ＳＢ!$B$15="","",女子ＳＢ!$B$15)</f>
        <v/>
      </c>
      <c r="AG12" s="83" t="str">
        <f>IF(女子ＳＢ!$C$15="","",女子ＳＢ!$C$15)</f>
        <v/>
      </c>
      <c r="AH12" s="83" t="str">
        <f>IF(女子ＳＢ!$D$15="","",女子ＳＢ!$D$15)</f>
        <v/>
      </c>
      <c r="AI12" s="203" t="str">
        <f>IF(女子ＳＢ!$E$15="","",女子ＳＢ!$E$15)</f>
        <v/>
      </c>
      <c r="AJ12" s="83" t="str">
        <f>IF(女子ＳＢ!$F$15="","",女子ＳＢ!$F$15)</f>
        <v/>
      </c>
      <c r="AK12" s="80">
        <v>9</v>
      </c>
      <c r="AL12" s="81" t="str">
        <f>IF(女子ＳＣ!$B$15="","",女子ＳＣ!$B$15)</f>
        <v/>
      </c>
      <c r="AM12" s="81" t="str">
        <f>IF(女子ＳＣ!$C$15="","",女子ＳＣ!$C$15)</f>
        <v/>
      </c>
      <c r="AN12" s="81" t="str">
        <f>IF(女子ＳＣ!$D$15="","",女子ＳＣ!$D$15)</f>
        <v/>
      </c>
      <c r="AO12" s="204" t="str">
        <f>IF(女子ＳＣ!$E$15="","",女子ＳＣ!$E$15)</f>
        <v/>
      </c>
      <c r="AP12" s="81" t="str">
        <f>IF(女子ＳＣ!$F$15="","",女子ＳＣ!$F$15)</f>
        <v/>
      </c>
      <c r="AQ12" s="78">
        <v>9</v>
      </c>
      <c r="AR12" s="79" t="str">
        <f>IF(女子ＳＤ!$B$15="","",女子ＳＤ!$B$15)</f>
        <v/>
      </c>
      <c r="AS12" s="79" t="str">
        <f>IF(女子ＳＤ!$C$15="","",女子ＳＤ!$C$15)</f>
        <v/>
      </c>
      <c r="AT12" s="79" t="str">
        <f>IF(女子ＳＤ!$D$15="","",女子ＳＤ!$D$15)</f>
        <v/>
      </c>
      <c r="AU12" s="205" t="str">
        <f>IF(女子ＳＤ!$E$15="","",女子ＳＤ!$E$15)</f>
        <v/>
      </c>
      <c r="AV12" s="79" t="str">
        <f>IF(女子ＳＤ!$F$15="","",女子ＳＤ!$F$15)</f>
        <v/>
      </c>
    </row>
    <row r="13" spans="1:48" ht="18.75" x14ac:dyDescent="0.15">
      <c r="A13" s="84">
        <v>10</v>
      </c>
      <c r="B13" s="85" t="str">
        <f>IF(男子ＳＡ!$B$16="","",男子ＳＡ!$B$16)</f>
        <v/>
      </c>
      <c r="C13" s="85" t="str">
        <f>IF(男子ＳＡ!$C$16="","",男子ＳＡ!$C$16)</f>
        <v/>
      </c>
      <c r="D13" s="85" t="str">
        <f>IF(男子ＳＡ!$D$16="","",男子ＳＡ!$D$16)</f>
        <v/>
      </c>
      <c r="E13" s="202"/>
      <c r="F13" s="85" t="str">
        <f>IF(男子ＳＡ!$F$16="","",男子ＳＡ!$F$16)</f>
        <v/>
      </c>
      <c r="G13" s="82">
        <v>10</v>
      </c>
      <c r="H13" s="83" t="str">
        <f>IF(男子ＳＢ!$B$16="","",男子ＳＢ!$B$16)</f>
        <v/>
      </c>
      <c r="I13" s="83" t="str">
        <f>IF(男子ＳＢ!$C$16="","",男子ＳＢ!$C$16)</f>
        <v/>
      </c>
      <c r="J13" s="83" t="str">
        <f>IF(男子ＳＢ!$D$16="","",男子ＳＢ!$D$16)</f>
        <v/>
      </c>
      <c r="K13" s="203" t="str">
        <f>IF(男子ＳＢ!$E$16="","",男子ＳＢ!$E$16)</f>
        <v/>
      </c>
      <c r="L13" s="83" t="str">
        <f>IF(男子ＳＢ!$F$16="","",男子ＳＢ!$F$16)</f>
        <v/>
      </c>
      <c r="M13" s="80">
        <v>10</v>
      </c>
      <c r="N13" s="81" t="str">
        <f>IF(男子ＳＣ!$B$16="","",男子ＳＣ!$B$16)</f>
        <v/>
      </c>
      <c r="O13" s="81" t="str">
        <f>IF(男子ＳＣ!$C$16="","",男子ＳＣ!$C$16)</f>
        <v/>
      </c>
      <c r="P13" s="81" t="str">
        <f>IF(男子ＳＣ!$D$16="","",男子ＳＣ!$D$16)</f>
        <v/>
      </c>
      <c r="Q13" s="204" t="str">
        <f>IF(男子ＳＣ!$E$16="","",男子ＳＣ!$E$16)</f>
        <v/>
      </c>
      <c r="R13" s="81" t="str">
        <f>IF(男子ＳＣ!$F$16="","",男子ＳＣ!$F$16)</f>
        <v/>
      </c>
      <c r="S13" s="78">
        <v>10</v>
      </c>
      <c r="T13" s="79" t="str">
        <f>IF(男子ＳＤ!$B$16="","",男子ＳＤ!$B$16)</f>
        <v/>
      </c>
      <c r="U13" s="79" t="str">
        <f>IF(男子ＳＤ!$C$16="","",男子ＳＤ!$C$16)</f>
        <v/>
      </c>
      <c r="V13" s="79" t="str">
        <f>IF(男子ＳＤ!$D$16="","",男子ＳＤ!$D$16)</f>
        <v/>
      </c>
      <c r="W13" s="205" t="str">
        <f>IF(男子ＳＤ!$E$16="","",男子ＳＤ!$E$16)</f>
        <v/>
      </c>
      <c r="X13" s="79" t="str">
        <f>IF(男子ＳＤ!$F$16="","",男子ＳＤ!$F$16)</f>
        <v/>
      </c>
      <c r="Y13" s="84">
        <v>10</v>
      </c>
      <c r="Z13" s="85" t="str">
        <f>IF(女子ＳＡ!$B$16="","",女子ＳＡ!$B$16)</f>
        <v/>
      </c>
      <c r="AA13" s="85" t="str">
        <f>IF(女子ＳＡ!$C$16="","",女子ＳＡ!$C$16)</f>
        <v/>
      </c>
      <c r="AB13" s="85" t="str">
        <f>IF(女子ＳＡ!$D$16="","",女子ＳＡ!$D$16)</f>
        <v/>
      </c>
      <c r="AC13" s="202" t="str">
        <f>IF(女子ＳＡ!$E$16="","",女子ＳＡ!$E$16)</f>
        <v/>
      </c>
      <c r="AD13" s="85" t="str">
        <f>IF(女子ＳＡ!$F$16="","",女子ＳＡ!$F$16)</f>
        <v/>
      </c>
      <c r="AE13" s="82">
        <v>10</v>
      </c>
      <c r="AF13" s="83" t="str">
        <f>IF(女子ＳＢ!$B$16="","",女子ＳＢ!$B$16)</f>
        <v/>
      </c>
      <c r="AG13" s="83" t="str">
        <f>IF(女子ＳＢ!$C$16="","",女子ＳＢ!$C$16)</f>
        <v/>
      </c>
      <c r="AH13" s="83" t="str">
        <f>IF(女子ＳＢ!$D$16="","",女子ＳＢ!$D$16)</f>
        <v/>
      </c>
      <c r="AI13" s="203" t="str">
        <f>IF(女子ＳＢ!$E$16="","",女子ＳＢ!$E$16)</f>
        <v/>
      </c>
      <c r="AJ13" s="83" t="str">
        <f>IF(女子ＳＢ!$F$16="","",女子ＳＢ!$F$16)</f>
        <v/>
      </c>
      <c r="AK13" s="80">
        <v>10</v>
      </c>
      <c r="AL13" s="81" t="str">
        <f>IF(女子ＳＣ!$B$16="","",女子ＳＣ!$B$16)</f>
        <v/>
      </c>
      <c r="AM13" s="81" t="str">
        <f>IF(女子ＳＣ!$C$16="","",女子ＳＣ!$C$16)</f>
        <v/>
      </c>
      <c r="AN13" s="81" t="str">
        <f>IF(女子ＳＣ!$D$16="","",女子ＳＣ!$D$16)</f>
        <v/>
      </c>
      <c r="AO13" s="204" t="str">
        <f>IF(女子ＳＣ!$E$16="","",女子ＳＣ!$E$16)</f>
        <v/>
      </c>
      <c r="AP13" s="81" t="str">
        <f>IF(女子ＳＣ!$F$16="","",女子ＳＣ!$F$16)</f>
        <v/>
      </c>
      <c r="AQ13" s="78">
        <v>10</v>
      </c>
      <c r="AR13" s="79" t="str">
        <f>IF(女子ＳＤ!$B$16="","",女子ＳＤ!$B$16)</f>
        <v/>
      </c>
      <c r="AS13" s="79" t="str">
        <f>IF(女子ＳＤ!$C$16="","",女子ＳＤ!$C$16)</f>
        <v/>
      </c>
      <c r="AT13" s="79" t="str">
        <f>IF(女子ＳＤ!$D$16="","",女子ＳＤ!$D$16)</f>
        <v/>
      </c>
      <c r="AU13" s="205" t="str">
        <f>IF(女子ＳＤ!$E$16="","",女子ＳＤ!$E$16)</f>
        <v/>
      </c>
      <c r="AV13" s="79" t="str">
        <f>IF(女子ＳＤ!$F$16="","",女子ＳＤ!$F$16)</f>
        <v/>
      </c>
    </row>
    <row r="14" spans="1:48" ht="18.75" x14ac:dyDescent="0.15">
      <c r="A14" s="84">
        <v>11</v>
      </c>
      <c r="B14" s="85" t="str">
        <f>IF(男子ＳＡ!$B$17="","",男子ＳＡ!$B$17)</f>
        <v/>
      </c>
      <c r="C14" s="85" t="str">
        <f>IF(男子ＳＡ!$C$17="","",男子ＳＡ!$C$17)</f>
        <v/>
      </c>
      <c r="D14" s="85" t="str">
        <f>IF(男子ＳＡ!$D$17="","",男子ＳＡ!$D$17)</f>
        <v/>
      </c>
      <c r="E14" s="202"/>
      <c r="F14" s="85" t="str">
        <f>IF(男子ＳＡ!$F$17="","",男子ＳＡ!$F$17)</f>
        <v/>
      </c>
      <c r="G14" s="82">
        <v>11</v>
      </c>
      <c r="H14" s="83" t="str">
        <f>IF(男子ＳＢ!$B$17="","",男子ＳＢ!$B$17)</f>
        <v/>
      </c>
      <c r="I14" s="83" t="str">
        <f>IF(男子ＳＢ!$C$17="","",男子ＳＢ!$C$17)</f>
        <v/>
      </c>
      <c r="J14" s="83" t="str">
        <f>IF(男子ＳＢ!$D$17="","",男子ＳＢ!$D$17)</f>
        <v/>
      </c>
      <c r="K14" s="203" t="str">
        <f>IF(男子ＳＢ!$E$17="","",男子ＳＢ!$E$17)</f>
        <v/>
      </c>
      <c r="L14" s="83" t="str">
        <f>IF(男子ＳＢ!$F$17="","",男子ＳＢ!$F$17)</f>
        <v/>
      </c>
      <c r="M14" s="80">
        <v>11</v>
      </c>
      <c r="N14" s="81" t="str">
        <f>IF(男子ＳＣ!$B$17="","",男子ＳＣ!$B$17)</f>
        <v/>
      </c>
      <c r="O14" s="81" t="str">
        <f>IF(男子ＳＣ!$C$17="","",男子ＳＣ!$C$17)</f>
        <v/>
      </c>
      <c r="P14" s="81" t="str">
        <f>IF(男子ＳＣ!$D$17="","",男子ＳＣ!$D$17)</f>
        <v/>
      </c>
      <c r="Q14" s="204" t="str">
        <f>IF(男子ＳＣ!$E$17="","",男子ＳＣ!$E$17)</f>
        <v/>
      </c>
      <c r="R14" s="81" t="str">
        <f>IF(男子ＳＣ!$F$17="","",男子ＳＣ!$F$17)</f>
        <v/>
      </c>
      <c r="S14" s="78">
        <v>11</v>
      </c>
      <c r="T14" s="79" t="str">
        <f>IF(男子ＳＤ!$B$17="","",男子ＳＤ!$B$17)</f>
        <v/>
      </c>
      <c r="U14" s="79" t="str">
        <f>IF(男子ＳＤ!$C$17="","",男子ＳＤ!$C$17)</f>
        <v/>
      </c>
      <c r="V14" s="79" t="str">
        <f>IF(男子ＳＤ!$D$17="","",男子ＳＤ!$D$17)</f>
        <v/>
      </c>
      <c r="W14" s="205" t="str">
        <f>IF(男子ＳＤ!$E$17="","",男子ＳＤ!$E$17)</f>
        <v/>
      </c>
      <c r="X14" s="79" t="str">
        <f>IF(男子ＳＤ!$F$17="","",男子ＳＤ!$F$17)</f>
        <v/>
      </c>
      <c r="Y14" s="84">
        <v>11</v>
      </c>
      <c r="Z14" s="85" t="str">
        <f>IF(女子ＳＡ!$B$17="","",女子ＳＡ!$B$17)</f>
        <v/>
      </c>
      <c r="AA14" s="85" t="str">
        <f>IF(女子ＳＡ!$C$17="","",女子ＳＡ!$C$17)</f>
        <v/>
      </c>
      <c r="AB14" s="85" t="str">
        <f>IF(女子ＳＡ!$D$17="","",女子ＳＡ!$D$17)</f>
        <v/>
      </c>
      <c r="AC14" s="202" t="str">
        <f>IF(女子ＳＡ!$E$17="","",女子ＳＡ!$E$17)</f>
        <v/>
      </c>
      <c r="AD14" s="85" t="str">
        <f>IF(女子ＳＡ!$F$17="","",女子ＳＡ!$F$17)</f>
        <v/>
      </c>
      <c r="AE14" s="82">
        <v>11</v>
      </c>
      <c r="AF14" s="83" t="str">
        <f>IF(女子ＳＢ!$B$17="","",女子ＳＢ!$B$17)</f>
        <v/>
      </c>
      <c r="AG14" s="83" t="str">
        <f>IF(女子ＳＢ!$C$17="","",女子ＳＢ!$C$17)</f>
        <v/>
      </c>
      <c r="AH14" s="83" t="str">
        <f>IF(女子ＳＢ!$D$17="","",女子ＳＢ!$D$17)</f>
        <v/>
      </c>
      <c r="AI14" s="203" t="str">
        <f>IF(女子ＳＢ!$E$17="","",女子ＳＢ!$E$17)</f>
        <v/>
      </c>
      <c r="AJ14" s="83" t="str">
        <f>IF(女子ＳＢ!$F$17="","",女子ＳＢ!$F$17)</f>
        <v/>
      </c>
      <c r="AK14" s="80">
        <v>11</v>
      </c>
      <c r="AL14" s="81" t="str">
        <f>IF(女子ＳＣ!$B$17="","",女子ＳＣ!$B$17)</f>
        <v/>
      </c>
      <c r="AM14" s="81" t="str">
        <f>IF(女子ＳＣ!$C$17="","",女子ＳＣ!$C$17)</f>
        <v/>
      </c>
      <c r="AN14" s="81" t="str">
        <f>IF(女子ＳＣ!$D$17="","",女子ＳＣ!$D$17)</f>
        <v/>
      </c>
      <c r="AO14" s="204" t="str">
        <f>IF(女子ＳＣ!$E$17="","",女子ＳＣ!$E$17)</f>
        <v/>
      </c>
      <c r="AP14" s="81" t="str">
        <f>IF(女子ＳＣ!$F$17="","",女子ＳＣ!$F$17)</f>
        <v/>
      </c>
      <c r="AQ14" s="78">
        <v>11</v>
      </c>
      <c r="AR14" s="79" t="str">
        <f>IF(女子ＳＤ!$B$17="","",女子ＳＤ!$B$17)</f>
        <v/>
      </c>
      <c r="AS14" s="79" t="str">
        <f>IF(女子ＳＤ!$C$17="","",女子ＳＤ!$C$17)</f>
        <v/>
      </c>
      <c r="AT14" s="79" t="str">
        <f>IF(女子ＳＤ!$D$17="","",女子ＳＤ!$D$17)</f>
        <v/>
      </c>
      <c r="AU14" s="205" t="str">
        <f>IF(女子ＳＤ!$E$17="","",女子ＳＤ!$E$17)</f>
        <v/>
      </c>
      <c r="AV14" s="79" t="str">
        <f>IF(女子ＳＤ!$F$17="","",女子ＳＤ!$F$17)</f>
        <v/>
      </c>
    </row>
    <row r="15" spans="1:48" ht="18.75" x14ac:dyDescent="0.15">
      <c r="A15" s="84">
        <v>12</v>
      </c>
      <c r="B15" s="85" t="str">
        <f>IF(男子ＳＡ!$B$18="","",男子ＳＡ!$B$18)</f>
        <v/>
      </c>
      <c r="C15" s="85" t="str">
        <f>IF(男子ＳＡ!$C$18="","",男子ＳＡ!$C$18)</f>
        <v/>
      </c>
      <c r="D15" s="85" t="str">
        <f>IF(男子ＳＡ!$D$18="","",男子ＳＡ!$D$18)</f>
        <v/>
      </c>
      <c r="E15" s="202"/>
      <c r="F15" s="85" t="str">
        <f>IF(男子ＳＡ!$F$18="","",男子ＳＡ!$F$18)</f>
        <v/>
      </c>
      <c r="G15" s="82">
        <v>12</v>
      </c>
      <c r="H15" s="83" t="str">
        <f>IF(男子ＳＢ!$B$18="","",男子ＳＢ!$B$18)</f>
        <v/>
      </c>
      <c r="I15" s="83" t="str">
        <f>IF(男子ＳＢ!$C$18="","",男子ＳＢ!$C$18)</f>
        <v/>
      </c>
      <c r="J15" s="83" t="str">
        <f>IF(男子ＳＢ!$D$18="","",男子ＳＢ!$D$18)</f>
        <v/>
      </c>
      <c r="K15" s="203" t="str">
        <f>IF(男子ＳＢ!$E$18="","",男子ＳＢ!$E$18)</f>
        <v/>
      </c>
      <c r="L15" s="83" t="str">
        <f>IF(男子ＳＢ!$F$18="","",男子ＳＢ!$F$18)</f>
        <v/>
      </c>
      <c r="M15" s="80">
        <v>12</v>
      </c>
      <c r="N15" s="81" t="str">
        <f>IF(男子ＳＣ!$B$18="","",男子ＳＣ!$B$18)</f>
        <v/>
      </c>
      <c r="O15" s="81" t="str">
        <f>IF(男子ＳＣ!$C$18="","",男子ＳＣ!$C$18)</f>
        <v/>
      </c>
      <c r="P15" s="81" t="str">
        <f>IF(男子ＳＣ!$D$18="","",男子ＳＣ!$D$18)</f>
        <v/>
      </c>
      <c r="Q15" s="204" t="str">
        <f>IF(男子ＳＣ!$E$18="","",男子ＳＣ!$E$18)</f>
        <v/>
      </c>
      <c r="R15" s="81" t="str">
        <f>IF(男子ＳＣ!$F$18="","",男子ＳＣ!$F$18)</f>
        <v/>
      </c>
      <c r="S15" s="78">
        <v>12</v>
      </c>
      <c r="T15" s="79" t="str">
        <f>IF(男子ＳＤ!$B$18="","",男子ＳＤ!$B$18)</f>
        <v/>
      </c>
      <c r="U15" s="79" t="str">
        <f>IF(男子ＳＤ!$C$18="","",男子ＳＤ!$C$18)</f>
        <v/>
      </c>
      <c r="V15" s="79" t="str">
        <f>IF(男子ＳＤ!$D$18="","",男子ＳＤ!$D$18)</f>
        <v/>
      </c>
      <c r="W15" s="205" t="str">
        <f>IF(男子ＳＤ!$E$18="","",男子ＳＤ!$E$18)</f>
        <v/>
      </c>
      <c r="X15" s="79" t="str">
        <f>IF(男子ＳＤ!$F$18="","",男子ＳＤ!$F$18)</f>
        <v/>
      </c>
      <c r="Y15" s="84">
        <v>12</v>
      </c>
      <c r="Z15" s="85" t="str">
        <f>IF(女子ＳＡ!$B$18="","",女子ＳＡ!$B$18)</f>
        <v/>
      </c>
      <c r="AA15" s="85" t="str">
        <f>IF(女子ＳＡ!$C$18="","",女子ＳＡ!$C$18)</f>
        <v/>
      </c>
      <c r="AB15" s="85" t="str">
        <f>IF(女子ＳＡ!$D$18="","",女子ＳＡ!$D$18)</f>
        <v/>
      </c>
      <c r="AC15" s="202" t="str">
        <f>IF(女子ＳＡ!$E$18="","",女子ＳＡ!$E$18)</f>
        <v/>
      </c>
      <c r="AD15" s="85" t="str">
        <f>IF(女子ＳＡ!$F$18="","",女子ＳＡ!$F$18)</f>
        <v/>
      </c>
      <c r="AE15" s="82">
        <v>12</v>
      </c>
      <c r="AF15" s="83" t="str">
        <f>IF(女子ＳＢ!$B$18="","",女子ＳＢ!$B$18)</f>
        <v/>
      </c>
      <c r="AG15" s="83" t="str">
        <f>IF(女子ＳＢ!$C$18="","",女子ＳＢ!$C$18)</f>
        <v/>
      </c>
      <c r="AH15" s="83" t="str">
        <f>IF(女子ＳＢ!$D$18="","",女子ＳＢ!$D$18)</f>
        <v/>
      </c>
      <c r="AI15" s="203" t="str">
        <f>IF(女子ＳＢ!$E$18="","",女子ＳＢ!$E$18)</f>
        <v/>
      </c>
      <c r="AJ15" s="83" t="str">
        <f>IF(女子ＳＢ!$F$18="","",女子ＳＢ!$F$18)</f>
        <v/>
      </c>
      <c r="AK15" s="80">
        <v>12</v>
      </c>
      <c r="AL15" s="81" t="str">
        <f>IF(女子ＳＣ!$B$18="","",女子ＳＣ!$B$18)</f>
        <v/>
      </c>
      <c r="AM15" s="81" t="str">
        <f>IF(女子ＳＣ!$C$18="","",女子ＳＣ!$C$18)</f>
        <v/>
      </c>
      <c r="AN15" s="81" t="str">
        <f>IF(女子ＳＣ!$D$18="","",女子ＳＣ!$D$18)</f>
        <v/>
      </c>
      <c r="AO15" s="204" t="str">
        <f>IF(女子ＳＣ!$E$18="","",女子ＳＣ!$E$18)</f>
        <v/>
      </c>
      <c r="AP15" s="81" t="str">
        <f>IF(女子ＳＣ!$F$18="","",女子ＳＣ!$F$18)</f>
        <v/>
      </c>
      <c r="AQ15" s="78">
        <v>12</v>
      </c>
      <c r="AR15" s="79" t="str">
        <f>IF(女子ＳＤ!$B$18="","",女子ＳＤ!$B$18)</f>
        <v/>
      </c>
      <c r="AS15" s="79" t="str">
        <f>IF(女子ＳＤ!$C$18="","",女子ＳＤ!$C$18)</f>
        <v/>
      </c>
      <c r="AT15" s="79" t="str">
        <f>IF(女子ＳＤ!$D$18="","",女子ＳＤ!$D$18)</f>
        <v/>
      </c>
      <c r="AU15" s="205" t="str">
        <f>IF(女子ＳＤ!$E$18="","",女子ＳＤ!$E$18)</f>
        <v/>
      </c>
      <c r="AV15" s="79" t="str">
        <f>IF(女子ＳＤ!$F$18="","",女子ＳＤ!$F$18)</f>
        <v/>
      </c>
    </row>
    <row r="16" spans="1:48" ht="18.75" x14ac:dyDescent="0.15">
      <c r="A16" s="84">
        <v>13</v>
      </c>
      <c r="B16" s="85" t="str">
        <f>IF(男子ＳＡ!$B$19="","",男子ＳＡ!$B$19)</f>
        <v/>
      </c>
      <c r="C16" s="85" t="str">
        <f>IF(男子ＳＡ!$C$19="","",男子ＳＡ!$C$19)</f>
        <v/>
      </c>
      <c r="D16" s="85" t="str">
        <f>IF(男子ＳＡ!$D$19="","",男子ＳＡ!$D$19)</f>
        <v/>
      </c>
      <c r="E16" s="202"/>
      <c r="F16" s="85" t="str">
        <f>IF(男子ＳＡ!$F$19="","",男子ＳＡ!$F$19)</f>
        <v/>
      </c>
      <c r="G16" s="82">
        <v>13</v>
      </c>
      <c r="H16" s="83" t="str">
        <f>IF(男子ＳＢ!$B$19="","",男子ＳＢ!$B$19)</f>
        <v/>
      </c>
      <c r="I16" s="83" t="str">
        <f>IF(男子ＳＢ!$C$19="","",男子ＳＢ!$C$19)</f>
        <v/>
      </c>
      <c r="J16" s="83" t="str">
        <f>IF(男子ＳＢ!$D$19="","",男子ＳＢ!$D$19)</f>
        <v/>
      </c>
      <c r="K16" s="203" t="str">
        <f>IF(男子ＳＢ!$E$19="","",男子ＳＢ!$E$19)</f>
        <v/>
      </c>
      <c r="L16" s="83" t="str">
        <f>IF(男子ＳＢ!$F$19="","",男子ＳＢ!$F$19)</f>
        <v/>
      </c>
      <c r="M16" s="80">
        <v>13</v>
      </c>
      <c r="N16" s="81" t="str">
        <f>IF(男子ＳＣ!$B$19="","",男子ＳＣ!$B$19)</f>
        <v/>
      </c>
      <c r="O16" s="81" t="str">
        <f>IF(男子ＳＣ!$C$19="","",男子ＳＣ!$C$19)</f>
        <v/>
      </c>
      <c r="P16" s="81" t="str">
        <f>IF(男子ＳＣ!$D$19="","",男子ＳＣ!$D$19)</f>
        <v/>
      </c>
      <c r="Q16" s="204" t="str">
        <f>IF(男子ＳＣ!$E$19="","",男子ＳＣ!$E$19)</f>
        <v/>
      </c>
      <c r="R16" s="81" t="str">
        <f>IF(男子ＳＣ!$F$19="","",男子ＳＣ!$F$19)</f>
        <v/>
      </c>
      <c r="S16" s="78">
        <v>13</v>
      </c>
      <c r="T16" s="79" t="str">
        <f>IF(男子ＳＤ!$B$19="","",男子ＳＤ!$B$19)</f>
        <v/>
      </c>
      <c r="U16" s="79" t="str">
        <f>IF(男子ＳＤ!$C$19="","",男子ＳＤ!$C$19)</f>
        <v/>
      </c>
      <c r="V16" s="79" t="str">
        <f>IF(男子ＳＤ!$D$19="","",男子ＳＤ!$D$19)</f>
        <v/>
      </c>
      <c r="W16" s="205" t="str">
        <f>IF(男子ＳＤ!$E$19="","",男子ＳＤ!$E$19)</f>
        <v/>
      </c>
      <c r="X16" s="79" t="str">
        <f>IF(男子ＳＤ!$F$19="","",男子ＳＤ!$F$19)</f>
        <v/>
      </c>
      <c r="Y16" s="84">
        <v>13</v>
      </c>
      <c r="Z16" s="85" t="str">
        <f>IF(女子ＳＡ!$B$19="","",女子ＳＡ!$B$19)</f>
        <v/>
      </c>
      <c r="AA16" s="85" t="str">
        <f>IF(女子ＳＡ!$C$19="","",女子ＳＡ!$C$19)</f>
        <v/>
      </c>
      <c r="AB16" s="85" t="str">
        <f>IF(女子ＳＡ!$D$19="","",女子ＳＡ!$D$19)</f>
        <v/>
      </c>
      <c r="AC16" s="202" t="str">
        <f>IF(女子ＳＡ!$E$19="","",女子ＳＡ!$E$19)</f>
        <v/>
      </c>
      <c r="AD16" s="85" t="str">
        <f>IF(女子ＳＡ!$F$19="","",女子ＳＡ!$F$19)</f>
        <v/>
      </c>
      <c r="AE16" s="82">
        <v>13</v>
      </c>
      <c r="AF16" s="83" t="str">
        <f>IF(女子ＳＢ!$B$19="","",女子ＳＢ!$B$19)</f>
        <v/>
      </c>
      <c r="AG16" s="83" t="str">
        <f>IF(女子ＳＢ!$C$19="","",女子ＳＢ!$C$19)</f>
        <v/>
      </c>
      <c r="AH16" s="83" t="str">
        <f>IF(女子ＳＢ!$D$19="","",女子ＳＢ!$D$19)</f>
        <v/>
      </c>
      <c r="AI16" s="203" t="str">
        <f>IF(女子ＳＢ!$E$19="","",女子ＳＢ!$E$19)</f>
        <v/>
      </c>
      <c r="AJ16" s="83" t="str">
        <f>IF(女子ＳＢ!$F$19="","",女子ＳＢ!$F$19)</f>
        <v/>
      </c>
      <c r="AK16" s="80">
        <v>13</v>
      </c>
      <c r="AL16" s="81" t="str">
        <f>IF(女子ＳＣ!$B$19="","",女子ＳＣ!$B$19)</f>
        <v/>
      </c>
      <c r="AM16" s="81" t="str">
        <f>IF(女子ＳＣ!$C$19="","",女子ＳＣ!$C$19)</f>
        <v/>
      </c>
      <c r="AN16" s="81" t="str">
        <f>IF(女子ＳＣ!$D$19="","",女子ＳＣ!$D$19)</f>
        <v/>
      </c>
      <c r="AO16" s="204" t="str">
        <f>IF(女子ＳＣ!$E$19="","",女子ＳＣ!$E$19)</f>
        <v/>
      </c>
      <c r="AP16" s="81" t="str">
        <f>IF(女子ＳＣ!$F$19="","",女子ＳＣ!$F$19)</f>
        <v/>
      </c>
      <c r="AQ16" s="78">
        <v>13</v>
      </c>
      <c r="AR16" s="79" t="str">
        <f>IF(女子ＳＤ!$B$19="","",女子ＳＤ!$B$19)</f>
        <v/>
      </c>
      <c r="AS16" s="79" t="str">
        <f>IF(女子ＳＤ!$C$19="","",女子ＳＤ!$C$19)</f>
        <v/>
      </c>
      <c r="AT16" s="79" t="str">
        <f>IF(女子ＳＤ!$D$19="","",女子ＳＤ!$D$19)</f>
        <v/>
      </c>
      <c r="AU16" s="205" t="str">
        <f>IF(女子ＳＤ!$E$19="","",女子ＳＤ!$E$19)</f>
        <v/>
      </c>
      <c r="AV16" s="79" t="str">
        <f>IF(女子ＳＤ!$F$19="","",女子ＳＤ!$F$19)</f>
        <v/>
      </c>
    </row>
    <row r="17" spans="1:48" ht="18.75" x14ac:dyDescent="0.15">
      <c r="A17" s="84">
        <v>14</v>
      </c>
      <c r="B17" s="85" t="str">
        <f>IF(男子ＳＡ!$B$20="","",男子ＳＡ!$B$20)</f>
        <v/>
      </c>
      <c r="C17" s="85" t="str">
        <f>IF(男子ＳＡ!$C$20="","",男子ＳＡ!$C$20)</f>
        <v/>
      </c>
      <c r="D17" s="85" t="str">
        <f>IF(男子ＳＡ!$D$20="","",男子ＳＡ!$D$20)</f>
        <v/>
      </c>
      <c r="E17" s="202"/>
      <c r="F17" s="85" t="str">
        <f>IF(男子ＳＡ!$F$20="","",男子ＳＡ!$F$20)</f>
        <v/>
      </c>
      <c r="G17" s="82">
        <v>14</v>
      </c>
      <c r="H17" s="83" t="str">
        <f>IF(男子ＳＢ!$B$20="","",男子ＳＢ!$B$20)</f>
        <v/>
      </c>
      <c r="I17" s="83" t="str">
        <f>IF(男子ＳＢ!$C$20="","",男子ＳＢ!$C$20)</f>
        <v/>
      </c>
      <c r="J17" s="83" t="str">
        <f>IF(男子ＳＢ!$D$20="","",男子ＳＢ!$D$20)</f>
        <v/>
      </c>
      <c r="K17" s="203" t="str">
        <f>IF(男子ＳＢ!$E$20="","",男子ＳＢ!$E$20)</f>
        <v/>
      </c>
      <c r="L17" s="83" t="str">
        <f>IF(男子ＳＢ!$F$20="","",男子ＳＢ!$F$20)</f>
        <v/>
      </c>
      <c r="M17" s="80">
        <v>14</v>
      </c>
      <c r="N17" s="81" t="str">
        <f>IF(男子ＳＣ!$B$20="","",男子ＳＣ!$B$20)</f>
        <v/>
      </c>
      <c r="O17" s="81" t="str">
        <f>IF(男子ＳＣ!$C$20="","",男子ＳＣ!$C$20)</f>
        <v/>
      </c>
      <c r="P17" s="81" t="str">
        <f>IF(男子ＳＣ!$D$20="","",男子ＳＣ!$D$20)</f>
        <v/>
      </c>
      <c r="Q17" s="204" t="str">
        <f>IF(男子ＳＣ!$E$20="","",男子ＳＣ!$E$20)</f>
        <v/>
      </c>
      <c r="R17" s="81" t="str">
        <f>IF(男子ＳＣ!$F$20="","",男子ＳＣ!$F$20)</f>
        <v/>
      </c>
      <c r="S17" s="78">
        <v>14</v>
      </c>
      <c r="T17" s="79" t="str">
        <f>IF(男子ＳＤ!$B$20="","",男子ＳＤ!$B$20)</f>
        <v/>
      </c>
      <c r="U17" s="79" t="str">
        <f>IF(男子ＳＤ!$C$20="","",男子ＳＤ!$C$20)</f>
        <v/>
      </c>
      <c r="V17" s="79" t="str">
        <f>IF(男子ＳＤ!$D$20="","",男子ＳＤ!$D$20)</f>
        <v/>
      </c>
      <c r="W17" s="205" t="str">
        <f>IF(男子ＳＤ!$E$20="","",男子ＳＤ!$E$20)</f>
        <v/>
      </c>
      <c r="X17" s="79" t="str">
        <f>IF(男子ＳＤ!$F$20="","",男子ＳＤ!$F$20)</f>
        <v/>
      </c>
      <c r="Y17" s="84">
        <v>14</v>
      </c>
      <c r="Z17" s="85" t="str">
        <f>IF(女子ＳＡ!$B$20="","",女子ＳＡ!$B$20)</f>
        <v/>
      </c>
      <c r="AA17" s="85" t="str">
        <f>IF(女子ＳＡ!$C$20="","",女子ＳＡ!$C$20)</f>
        <v/>
      </c>
      <c r="AB17" s="85" t="str">
        <f>IF(女子ＳＡ!$D$20="","",女子ＳＡ!$D$20)</f>
        <v/>
      </c>
      <c r="AC17" s="202" t="str">
        <f>IF(女子ＳＡ!$E$20="","",女子ＳＡ!$E$20)</f>
        <v/>
      </c>
      <c r="AD17" s="85" t="str">
        <f>IF(女子ＳＡ!$F$20="","",女子ＳＡ!$F$20)</f>
        <v/>
      </c>
      <c r="AE17" s="82">
        <v>14</v>
      </c>
      <c r="AF17" s="83" t="str">
        <f>IF(女子ＳＢ!$B$20="","",女子ＳＢ!$B$20)</f>
        <v/>
      </c>
      <c r="AG17" s="83" t="str">
        <f>IF(女子ＳＢ!$C$20="","",女子ＳＢ!$C$20)</f>
        <v/>
      </c>
      <c r="AH17" s="83" t="str">
        <f>IF(女子ＳＢ!$D$20="","",女子ＳＢ!$D$20)</f>
        <v/>
      </c>
      <c r="AI17" s="203" t="str">
        <f>IF(女子ＳＢ!$E$20="","",女子ＳＢ!$E$20)</f>
        <v/>
      </c>
      <c r="AJ17" s="83" t="str">
        <f>IF(女子ＳＢ!$F$20="","",女子ＳＢ!$F$20)</f>
        <v/>
      </c>
      <c r="AK17" s="80">
        <v>14</v>
      </c>
      <c r="AL17" s="81" t="str">
        <f>IF(女子ＳＣ!$B$20="","",女子ＳＣ!$B$20)</f>
        <v/>
      </c>
      <c r="AM17" s="81" t="str">
        <f>IF(女子ＳＣ!$C$20="","",女子ＳＣ!$C$20)</f>
        <v/>
      </c>
      <c r="AN17" s="81" t="str">
        <f>IF(女子ＳＣ!$D$20="","",女子ＳＣ!$D$20)</f>
        <v/>
      </c>
      <c r="AO17" s="204" t="str">
        <f>IF(女子ＳＣ!$E$20="","",女子ＳＣ!$E$20)</f>
        <v/>
      </c>
      <c r="AP17" s="81" t="str">
        <f>IF(女子ＳＣ!$F$20="","",女子ＳＣ!$F$20)</f>
        <v/>
      </c>
      <c r="AQ17" s="78">
        <v>14</v>
      </c>
      <c r="AR17" s="79" t="str">
        <f>IF(女子ＳＤ!$B$20="","",女子ＳＤ!$B$20)</f>
        <v/>
      </c>
      <c r="AS17" s="79" t="str">
        <f>IF(女子ＳＤ!$C$20="","",女子ＳＤ!$C$20)</f>
        <v/>
      </c>
      <c r="AT17" s="79" t="str">
        <f>IF(女子ＳＤ!$D$20="","",女子ＳＤ!$D$20)</f>
        <v/>
      </c>
      <c r="AU17" s="205" t="str">
        <f>IF(女子ＳＤ!$E$20="","",女子ＳＤ!$E$20)</f>
        <v/>
      </c>
      <c r="AV17" s="79" t="str">
        <f>IF(女子ＳＤ!$F$20="","",女子ＳＤ!$F$20)</f>
        <v/>
      </c>
    </row>
    <row r="18" spans="1:48" ht="18.75" x14ac:dyDescent="0.15">
      <c r="A18" s="84">
        <v>15</v>
      </c>
      <c r="B18" s="85" t="str">
        <f>IF(男子ＳＡ!$B$21="","",男子ＳＡ!$B$21)</f>
        <v/>
      </c>
      <c r="C18" s="85" t="str">
        <f>IF(男子ＳＡ!$C$21="","",男子ＳＡ!$C$21)</f>
        <v/>
      </c>
      <c r="D18" s="85" t="str">
        <f>IF(男子ＳＡ!$D$21="","",男子ＳＡ!$D$21)</f>
        <v/>
      </c>
      <c r="E18" s="202"/>
      <c r="F18" s="85" t="str">
        <f>IF(男子ＳＡ!$F$21="","",男子ＳＡ!$F$21)</f>
        <v/>
      </c>
      <c r="G18" s="82">
        <v>15</v>
      </c>
      <c r="H18" s="83" t="str">
        <f>IF(男子ＳＢ!$B$21="","",男子ＳＢ!$B$21)</f>
        <v/>
      </c>
      <c r="I18" s="83" t="str">
        <f>IF(男子ＳＢ!$C$21="","",男子ＳＢ!$C$21)</f>
        <v/>
      </c>
      <c r="J18" s="83" t="str">
        <f>IF(男子ＳＢ!$D$21="","",男子ＳＢ!$D$21)</f>
        <v/>
      </c>
      <c r="K18" s="203" t="str">
        <f>IF(男子ＳＢ!$E$21="","",男子ＳＢ!$E$21)</f>
        <v/>
      </c>
      <c r="L18" s="83" t="str">
        <f>IF(男子ＳＢ!$F$21="","",男子ＳＢ!$F$21)</f>
        <v/>
      </c>
      <c r="M18" s="80">
        <v>15</v>
      </c>
      <c r="N18" s="81" t="str">
        <f>IF(男子ＳＣ!$B$21="","",男子ＳＣ!$B$21)</f>
        <v/>
      </c>
      <c r="O18" s="81" t="str">
        <f>IF(男子ＳＣ!$C$21="","",男子ＳＣ!$C$21)</f>
        <v/>
      </c>
      <c r="P18" s="81" t="str">
        <f>IF(男子ＳＣ!$D$21="","",男子ＳＣ!$D$21)</f>
        <v/>
      </c>
      <c r="Q18" s="204" t="str">
        <f>IF(男子ＳＣ!$E$21="","",男子ＳＣ!$E$21)</f>
        <v/>
      </c>
      <c r="R18" s="81" t="str">
        <f>IF(男子ＳＣ!$F$21="","",男子ＳＣ!$F$21)</f>
        <v/>
      </c>
      <c r="S18" s="78">
        <v>15</v>
      </c>
      <c r="T18" s="79" t="str">
        <f>IF(男子ＳＤ!$B$21="","",男子ＳＤ!$B$21)</f>
        <v/>
      </c>
      <c r="U18" s="79" t="str">
        <f>IF(男子ＳＤ!$C$21="","",男子ＳＤ!$C$21)</f>
        <v/>
      </c>
      <c r="V18" s="79" t="str">
        <f>IF(男子ＳＤ!$D$21="","",男子ＳＤ!$D$21)</f>
        <v/>
      </c>
      <c r="W18" s="205" t="str">
        <f>IF(男子ＳＤ!$E$21="","",男子ＳＤ!$E$21)</f>
        <v/>
      </c>
      <c r="X18" s="79" t="str">
        <f>IF(男子ＳＤ!$F$21="","",男子ＳＤ!$F$21)</f>
        <v/>
      </c>
      <c r="Y18" s="84">
        <v>15</v>
      </c>
      <c r="Z18" s="85" t="str">
        <f>IF(女子ＳＡ!$B$21="","",女子ＳＡ!$B$21)</f>
        <v/>
      </c>
      <c r="AA18" s="85" t="str">
        <f>IF(女子ＳＡ!$C$21="","",女子ＳＡ!$C$21)</f>
        <v/>
      </c>
      <c r="AB18" s="85" t="str">
        <f>IF(女子ＳＡ!$D$21="","",女子ＳＡ!$D$21)</f>
        <v/>
      </c>
      <c r="AC18" s="202" t="str">
        <f>IF(女子ＳＡ!$E$21="","",女子ＳＡ!$E$21)</f>
        <v/>
      </c>
      <c r="AD18" s="85" t="str">
        <f>IF(女子ＳＡ!$F$21="","",女子ＳＡ!$F$21)</f>
        <v/>
      </c>
      <c r="AE18" s="82">
        <v>15</v>
      </c>
      <c r="AF18" s="83" t="str">
        <f>IF(女子ＳＢ!$B$21="","",女子ＳＢ!$B$21)</f>
        <v/>
      </c>
      <c r="AG18" s="83" t="str">
        <f>IF(女子ＳＢ!$C$21="","",女子ＳＢ!$C$21)</f>
        <v/>
      </c>
      <c r="AH18" s="83" t="str">
        <f>IF(女子ＳＢ!$D$21="","",女子ＳＢ!$D$21)</f>
        <v/>
      </c>
      <c r="AI18" s="203" t="str">
        <f>IF(女子ＳＢ!$E$21="","",女子ＳＢ!$E$21)</f>
        <v/>
      </c>
      <c r="AJ18" s="83" t="str">
        <f>IF(女子ＳＢ!$F$21="","",女子ＳＢ!$F$21)</f>
        <v/>
      </c>
      <c r="AK18" s="80">
        <v>15</v>
      </c>
      <c r="AL18" s="81" t="str">
        <f>IF(女子ＳＣ!$B$21="","",女子ＳＣ!$B$21)</f>
        <v/>
      </c>
      <c r="AM18" s="81" t="str">
        <f>IF(女子ＳＣ!$C$21="","",女子ＳＣ!$C$21)</f>
        <v/>
      </c>
      <c r="AN18" s="81" t="str">
        <f>IF(女子ＳＣ!$D$21="","",女子ＳＣ!$D$21)</f>
        <v/>
      </c>
      <c r="AO18" s="204" t="str">
        <f>IF(女子ＳＣ!$E$21="","",女子ＳＣ!$E$21)</f>
        <v/>
      </c>
      <c r="AP18" s="81" t="str">
        <f>IF(女子ＳＣ!$F$21="","",女子ＳＣ!$F$21)</f>
        <v/>
      </c>
      <c r="AQ18" s="78">
        <v>15</v>
      </c>
      <c r="AR18" s="79" t="str">
        <f>IF(女子ＳＤ!$B$21="","",女子ＳＤ!$B$21)</f>
        <v/>
      </c>
      <c r="AS18" s="79" t="str">
        <f>IF(女子ＳＤ!$C$21="","",女子ＳＤ!$C$21)</f>
        <v/>
      </c>
      <c r="AT18" s="79" t="str">
        <f>IF(女子ＳＤ!$D$21="","",女子ＳＤ!$D$21)</f>
        <v/>
      </c>
      <c r="AU18" s="205" t="str">
        <f>IF(女子ＳＤ!$E$21="","",女子ＳＤ!$E$21)</f>
        <v/>
      </c>
      <c r="AV18" s="79" t="str">
        <f>IF(女子ＳＤ!$F$21="","",女子ＳＤ!$F$21)</f>
        <v/>
      </c>
    </row>
    <row r="19" spans="1:48" ht="18.75" x14ac:dyDescent="0.15">
      <c r="A19" s="84">
        <v>16</v>
      </c>
      <c r="B19" s="85" t="str">
        <f>IF(男子ＳＡ!$B$22="","",男子ＳＡ!$B$22)</f>
        <v/>
      </c>
      <c r="C19" s="85" t="str">
        <f>IF(男子ＳＡ!$C$22="","",男子ＳＡ!$C$22)</f>
        <v/>
      </c>
      <c r="D19" s="85" t="str">
        <f>IF(男子ＳＡ!$D$22="","",男子ＳＡ!$D$22)</f>
        <v/>
      </c>
      <c r="E19" s="202"/>
      <c r="F19" s="85" t="str">
        <f>IF(男子ＳＡ!$F$22="","",男子ＳＡ!$F$22)</f>
        <v/>
      </c>
      <c r="G19" s="82">
        <v>16</v>
      </c>
      <c r="H19" s="83" t="str">
        <f>IF(男子ＳＢ!$B$22="","",男子ＳＢ!$B$22)</f>
        <v/>
      </c>
      <c r="I19" s="83" t="str">
        <f>IF(男子ＳＢ!$C$22="","",男子ＳＢ!$C$22)</f>
        <v/>
      </c>
      <c r="J19" s="83" t="str">
        <f>IF(男子ＳＢ!$D$22="","",男子ＳＢ!$D$22)</f>
        <v/>
      </c>
      <c r="K19" s="203" t="str">
        <f>IF(男子ＳＢ!$E$22="","",男子ＳＢ!$E$22)</f>
        <v/>
      </c>
      <c r="L19" s="83" t="str">
        <f>IF(男子ＳＢ!$F$22="","",男子ＳＢ!$F$22)</f>
        <v/>
      </c>
      <c r="M19" s="80">
        <v>16</v>
      </c>
      <c r="N19" s="81" t="str">
        <f>IF(男子ＳＣ!$B$22="","",男子ＳＣ!$B$22)</f>
        <v/>
      </c>
      <c r="O19" s="81" t="str">
        <f>IF(男子ＳＣ!$C$22="","",男子ＳＣ!$C$22)</f>
        <v/>
      </c>
      <c r="P19" s="81" t="str">
        <f>IF(男子ＳＣ!$D$22="","",男子ＳＣ!$D$22)</f>
        <v/>
      </c>
      <c r="Q19" s="204" t="str">
        <f>IF(男子ＳＣ!$E$22="","",男子ＳＣ!$E$22)</f>
        <v/>
      </c>
      <c r="R19" s="81" t="str">
        <f>IF(男子ＳＣ!$F$22="","",男子ＳＣ!$F$22)</f>
        <v/>
      </c>
      <c r="S19" s="78">
        <v>16</v>
      </c>
      <c r="T19" s="79" t="str">
        <f>IF(男子ＳＤ!$B$22="","",男子ＳＤ!$B$22)</f>
        <v/>
      </c>
      <c r="U19" s="79" t="str">
        <f>IF(男子ＳＤ!$C$22="","",男子ＳＤ!$C$22)</f>
        <v/>
      </c>
      <c r="V19" s="79" t="str">
        <f>IF(男子ＳＤ!$D$22="","",男子ＳＤ!$D$22)</f>
        <v/>
      </c>
      <c r="W19" s="205" t="str">
        <f>IF(男子ＳＤ!$E$22="","",男子ＳＤ!$E$22)</f>
        <v/>
      </c>
      <c r="X19" s="79" t="str">
        <f>IF(男子ＳＤ!$F$22="","",男子ＳＤ!$F$22)</f>
        <v/>
      </c>
      <c r="Y19" s="84">
        <v>16</v>
      </c>
      <c r="Z19" s="85" t="str">
        <f>IF(女子ＳＡ!$B$22="","",女子ＳＡ!$B$22)</f>
        <v/>
      </c>
      <c r="AA19" s="85" t="str">
        <f>IF(女子ＳＡ!$C$22="","",女子ＳＡ!$C$22)</f>
        <v/>
      </c>
      <c r="AB19" s="85" t="str">
        <f>IF(女子ＳＡ!$D$22="","",女子ＳＡ!$D$22)</f>
        <v/>
      </c>
      <c r="AC19" s="202" t="str">
        <f>IF(女子ＳＡ!$E$22="","",女子ＳＡ!$E$22)</f>
        <v/>
      </c>
      <c r="AD19" s="85" t="str">
        <f>IF(女子ＳＡ!$F$22="","",女子ＳＡ!$F$22)</f>
        <v/>
      </c>
      <c r="AE19" s="82">
        <v>16</v>
      </c>
      <c r="AF19" s="83" t="str">
        <f>IF(女子ＳＢ!$B$22="","",女子ＳＢ!$B$22)</f>
        <v/>
      </c>
      <c r="AG19" s="83" t="str">
        <f>IF(女子ＳＢ!$C$22="","",女子ＳＢ!$C$22)</f>
        <v/>
      </c>
      <c r="AH19" s="83" t="str">
        <f>IF(女子ＳＢ!$D$22="","",女子ＳＢ!$D$22)</f>
        <v/>
      </c>
      <c r="AI19" s="203" t="str">
        <f>IF(女子ＳＢ!$E$22="","",女子ＳＢ!$E$22)</f>
        <v/>
      </c>
      <c r="AJ19" s="83" t="str">
        <f>IF(女子ＳＢ!$F$22="","",女子ＳＢ!$F$22)</f>
        <v/>
      </c>
      <c r="AK19" s="80">
        <v>16</v>
      </c>
      <c r="AL19" s="81" t="str">
        <f>IF(女子ＳＣ!$B$22="","",女子ＳＣ!$B$22)</f>
        <v/>
      </c>
      <c r="AM19" s="81" t="str">
        <f>IF(女子ＳＣ!$C$22="","",女子ＳＣ!$C$22)</f>
        <v/>
      </c>
      <c r="AN19" s="81" t="str">
        <f>IF(女子ＳＣ!$D$22="","",女子ＳＣ!$D$22)</f>
        <v/>
      </c>
      <c r="AO19" s="204" t="str">
        <f>IF(女子ＳＣ!$E$22="","",女子ＳＣ!$E$22)</f>
        <v/>
      </c>
      <c r="AP19" s="81" t="str">
        <f>IF(女子ＳＣ!$F$22="","",女子ＳＣ!$F$22)</f>
        <v/>
      </c>
      <c r="AQ19" s="78">
        <v>16</v>
      </c>
      <c r="AR19" s="79" t="str">
        <f>IF(女子ＳＤ!$B$22="","",女子ＳＤ!$B$22)</f>
        <v/>
      </c>
      <c r="AS19" s="79" t="str">
        <f>IF(女子ＳＤ!$C$22="","",女子ＳＤ!$C$22)</f>
        <v/>
      </c>
      <c r="AT19" s="79" t="str">
        <f>IF(女子ＳＤ!$D$22="","",女子ＳＤ!$D$22)</f>
        <v/>
      </c>
      <c r="AU19" s="205" t="str">
        <f>IF(女子ＳＤ!$E$22="","",女子ＳＤ!$E$22)</f>
        <v/>
      </c>
      <c r="AV19" s="79" t="str">
        <f>IF(女子ＳＤ!$F$22="","",女子ＳＤ!$F$22)</f>
        <v/>
      </c>
    </row>
    <row r="20" spans="1:48" ht="18.75" x14ac:dyDescent="0.15">
      <c r="A20" s="84">
        <v>17</v>
      </c>
      <c r="B20" s="85" t="str">
        <f>IF(男子ＳＡ!$B$23="","",男子ＳＡ!$B$23)</f>
        <v/>
      </c>
      <c r="C20" s="85" t="str">
        <f>IF(男子ＳＡ!$C$23="","",男子ＳＡ!$C$23)</f>
        <v/>
      </c>
      <c r="D20" s="85" t="str">
        <f>IF(男子ＳＡ!$D$23="","",男子ＳＡ!$D$23)</f>
        <v/>
      </c>
      <c r="E20" s="202"/>
      <c r="F20" s="85" t="str">
        <f>IF(男子ＳＡ!$F$23="","",男子ＳＡ!$F$23)</f>
        <v/>
      </c>
      <c r="G20" s="82">
        <v>17</v>
      </c>
      <c r="H20" s="83" t="str">
        <f>IF(男子ＳＢ!$B$23="","",男子ＳＢ!$B$23)</f>
        <v/>
      </c>
      <c r="I20" s="83" t="str">
        <f>IF(男子ＳＢ!$C$23="","",男子ＳＢ!$C$23)</f>
        <v/>
      </c>
      <c r="J20" s="83" t="str">
        <f>IF(男子ＳＢ!$D$23="","",男子ＳＢ!$D$23)</f>
        <v/>
      </c>
      <c r="K20" s="203" t="str">
        <f>IF(男子ＳＢ!$E$23="","",男子ＳＢ!$E$23)</f>
        <v/>
      </c>
      <c r="L20" s="83" t="str">
        <f>IF(男子ＳＢ!$F$23="","",男子ＳＢ!$F$23)</f>
        <v/>
      </c>
      <c r="M20" s="80">
        <v>17</v>
      </c>
      <c r="N20" s="81" t="str">
        <f>IF(男子ＳＣ!$B$23="","",男子ＳＣ!$B$23)</f>
        <v/>
      </c>
      <c r="O20" s="81" t="str">
        <f>IF(男子ＳＣ!$C$23="","",男子ＳＣ!$C$23)</f>
        <v/>
      </c>
      <c r="P20" s="81" t="str">
        <f>IF(男子ＳＣ!$D$23="","",男子ＳＣ!$D$23)</f>
        <v/>
      </c>
      <c r="Q20" s="204" t="str">
        <f>IF(男子ＳＣ!$E$23="","",男子ＳＣ!$E$23)</f>
        <v/>
      </c>
      <c r="R20" s="81" t="str">
        <f>IF(男子ＳＣ!$F$23="","",男子ＳＣ!$F$23)</f>
        <v/>
      </c>
      <c r="S20" s="78">
        <v>17</v>
      </c>
      <c r="T20" s="79" t="str">
        <f>IF(男子ＳＤ!$B$23="","",男子ＳＤ!$B$23)</f>
        <v/>
      </c>
      <c r="U20" s="79" t="str">
        <f>IF(男子ＳＤ!$C$23="","",男子ＳＤ!$C$23)</f>
        <v/>
      </c>
      <c r="V20" s="79" t="str">
        <f>IF(男子ＳＤ!$D$23="","",男子ＳＤ!$D$23)</f>
        <v/>
      </c>
      <c r="W20" s="205" t="str">
        <f>IF(男子ＳＤ!$E$23="","",男子ＳＤ!$E$23)</f>
        <v/>
      </c>
      <c r="X20" s="79" t="str">
        <f>IF(男子ＳＤ!$F$23="","",男子ＳＤ!$F$23)</f>
        <v/>
      </c>
      <c r="Y20" s="84">
        <v>17</v>
      </c>
      <c r="Z20" s="85" t="str">
        <f>IF(女子ＳＡ!$B$23="","",女子ＳＡ!$B$23)</f>
        <v/>
      </c>
      <c r="AA20" s="85" t="str">
        <f>IF(女子ＳＡ!$C$23="","",女子ＳＡ!$C$23)</f>
        <v/>
      </c>
      <c r="AB20" s="85" t="str">
        <f>IF(女子ＳＡ!$D$23="","",女子ＳＡ!$D$23)</f>
        <v/>
      </c>
      <c r="AC20" s="202" t="str">
        <f>IF(女子ＳＡ!$E$23="","",女子ＳＡ!$E$23)</f>
        <v/>
      </c>
      <c r="AD20" s="85" t="str">
        <f>IF(女子ＳＡ!$F$23="","",女子ＳＡ!$F$23)</f>
        <v/>
      </c>
      <c r="AE20" s="82">
        <v>17</v>
      </c>
      <c r="AF20" s="83" t="str">
        <f>IF(女子ＳＢ!$B$23="","",女子ＳＢ!$B$23)</f>
        <v/>
      </c>
      <c r="AG20" s="83" t="str">
        <f>IF(女子ＳＢ!$C$23="","",女子ＳＢ!$C$23)</f>
        <v/>
      </c>
      <c r="AH20" s="83" t="str">
        <f>IF(女子ＳＢ!$D$23="","",女子ＳＢ!$D$23)</f>
        <v/>
      </c>
      <c r="AI20" s="203" t="str">
        <f>IF(女子ＳＢ!$E$23="","",女子ＳＢ!$E$23)</f>
        <v/>
      </c>
      <c r="AJ20" s="83" t="str">
        <f>IF(女子ＳＢ!$F$23="","",女子ＳＢ!$F$23)</f>
        <v/>
      </c>
      <c r="AK20" s="80">
        <v>17</v>
      </c>
      <c r="AL20" s="81" t="str">
        <f>IF(女子ＳＣ!$B$23="","",女子ＳＣ!$B$23)</f>
        <v/>
      </c>
      <c r="AM20" s="81" t="str">
        <f>IF(女子ＳＣ!$C$23="","",女子ＳＣ!$C$23)</f>
        <v/>
      </c>
      <c r="AN20" s="81" t="str">
        <f>IF(女子ＳＣ!$D$23="","",女子ＳＣ!$D$23)</f>
        <v/>
      </c>
      <c r="AO20" s="204" t="str">
        <f>IF(女子ＳＣ!$E$23="","",女子ＳＣ!$E$23)</f>
        <v/>
      </c>
      <c r="AP20" s="81" t="str">
        <f>IF(女子ＳＣ!$F$23="","",女子ＳＣ!$F$23)</f>
        <v/>
      </c>
      <c r="AQ20" s="78">
        <v>17</v>
      </c>
      <c r="AR20" s="79" t="str">
        <f>IF(女子ＳＤ!$B$23="","",女子ＳＤ!$B$23)</f>
        <v/>
      </c>
      <c r="AS20" s="79" t="str">
        <f>IF(女子ＳＤ!$C$23="","",女子ＳＤ!$C$23)</f>
        <v/>
      </c>
      <c r="AT20" s="79" t="str">
        <f>IF(女子ＳＤ!$D$23="","",女子ＳＤ!$D$23)</f>
        <v/>
      </c>
      <c r="AU20" s="205" t="str">
        <f>IF(女子ＳＤ!$E$23="","",女子ＳＤ!$E$23)</f>
        <v/>
      </c>
      <c r="AV20" s="79" t="str">
        <f>IF(女子ＳＤ!$F$23="","",女子ＳＤ!$F$23)</f>
        <v/>
      </c>
    </row>
    <row r="21" spans="1:48" ht="18.75" x14ac:dyDescent="0.15">
      <c r="A21" s="84">
        <v>18</v>
      </c>
      <c r="B21" s="85" t="str">
        <f>IF(男子ＳＡ!$B$24="","",男子ＳＡ!$B$24)</f>
        <v/>
      </c>
      <c r="C21" s="85" t="str">
        <f>IF(男子ＳＡ!$C$24="","",男子ＳＡ!$C$24)</f>
        <v/>
      </c>
      <c r="D21" s="85" t="str">
        <f>IF(男子ＳＡ!$D$24="","",男子ＳＡ!$D$24)</f>
        <v/>
      </c>
      <c r="E21" s="202"/>
      <c r="F21" s="85" t="str">
        <f>IF(男子ＳＡ!$F$24="","",男子ＳＡ!$F$24)</f>
        <v/>
      </c>
      <c r="G21" s="82">
        <v>18</v>
      </c>
      <c r="H21" s="83" t="str">
        <f>IF(男子ＳＢ!$B$24="","",男子ＳＢ!$B$24)</f>
        <v/>
      </c>
      <c r="I21" s="83" t="str">
        <f>IF(男子ＳＢ!$C$24="","",男子ＳＢ!$C$24)</f>
        <v/>
      </c>
      <c r="J21" s="83" t="str">
        <f>IF(男子ＳＢ!$D$24="","",男子ＳＢ!$D$24)</f>
        <v/>
      </c>
      <c r="K21" s="203" t="str">
        <f>IF(男子ＳＢ!$E$24="","",男子ＳＢ!$E$24)</f>
        <v/>
      </c>
      <c r="L21" s="83" t="str">
        <f>IF(男子ＳＢ!$F$24="","",男子ＳＢ!$F$24)</f>
        <v/>
      </c>
      <c r="M21" s="80">
        <v>18</v>
      </c>
      <c r="N21" s="81" t="str">
        <f>IF(男子ＳＣ!$B$24="","",男子ＳＣ!$B$24)</f>
        <v/>
      </c>
      <c r="O21" s="81" t="str">
        <f>IF(男子ＳＣ!$C$24="","",男子ＳＣ!$C$24)</f>
        <v/>
      </c>
      <c r="P21" s="81" t="str">
        <f>IF(男子ＳＣ!$D$24="","",男子ＳＣ!$D$24)</f>
        <v/>
      </c>
      <c r="Q21" s="204" t="str">
        <f>IF(男子ＳＣ!$E$24="","",男子ＳＣ!$E$24)</f>
        <v/>
      </c>
      <c r="R21" s="81" t="str">
        <f>IF(男子ＳＣ!$F$24="","",男子ＳＣ!$F$24)</f>
        <v/>
      </c>
      <c r="S21" s="78">
        <v>18</v>
      </c>
      <c r="T21" s="79" t="str">
        <f>IF(男子ＳＤ!$B$24="","",男子ＳＤ!$B$24)</f>
        <v/>
      </c>
      <c r="U21" s="79" t="str">
        <f>IF(男子ＳＤ!$C$24="","",男子ＳＤ!$C$24)</f>
        <v/>
      </c>
      <c r="V21" s="79" t="str">
        <f>IF(男子ＳＤ!$D$24="","",男子ＳＤ!$D$24)</f>
        <v/>
      </c>
      <c r="W21" s="205" t="str">
        <f>IF(男子ＳＤ!$E$24="","",男子ＳＤ!$E$24)</f>
        <v/>
      </c>
      <c r="X21" s="79" t="str">
        <f>IF(男子ＳＤ!$F$24="","",男子ＳＤ!$F$24)</f>
        <v/>
      </c>
      <c r="Y21" s="84">
        <v>18</v>
      </c>
      <c r="Z21" s="85" t="str">
        <f>IF(女子ＳＡ!$B$24="","",女子ＳＡ!$B$24)</f>
        <v/>
      </c>
      <c r="AA21" s="85" t="str">
        <f>IF(女子ＳＡ!$C$24="","",女子ＳＡ!$C$24)</f>
        <v/>
      </c>
      <c r="AB21" s="85" t="str">
        <f>IF(女子ＳＡ!$D$24="","",女子ＳＡ!$D$24)</f>
        <v/>
      </c>
      <c r="AC21" s="202" t="str">
        <f>IF(女子ＳＡ!$E$24="","",女子ＳＡ!$E$24)</f>
        <v/>
      </c>
      <c r="AD21" s="85" t="str">
        <f>IF(女子ＳＡ!$F$24="","",女子ＳＡ!$F$24)</f>
        <v/>
      </c>
      <c r="AE21" s="82">
        <v>18</v>
      </c>
      <c r="AF21" s="83" t="str">
        <f>IF(女子ＳＢ!$B$24="","",女子ＳＢ!$B$24)</f>
        <v/>
      </c>
      <c r="AG21" s="83" t="str">
        <f>IF(女子ＳＢ!$C$24="","",女子ＳＢ!$C$24)</f>
        <v/>
      </c>
      <c r="AH21" s="83" t="str">
        <f>IF(女子ＳＢ!$D$24="","",女子ＳＢ!$D$24)</f>
        <v/>
      </c>
      <c r="AI21" s="203" t="str">
        <f>IF(女子ＳＢ!$E$24="","",女子ＳＢ!$E$24)</f>
        <v/>
      </c>
      <c r="AJ21" s="83" t="str">
        <f>IF(女子ＳＢ!$F$24="","",女子ＳＢ!$F$24)</f>
        <v/>
      </c>
      <c r="AK21" s="80">
        <v>18</v>
      </c>
      <c r="AL21" s="81" t="str">
        <f>IF(女子ＳＣ!$B$24="","",女子ＳＣ!$B$24)</f>
        <v/>
      </c>
      <c r="AM21" s="81" t="str">
        <f>IF(女子ＳＣ!$C$24="","",女子ＳＣ!$C$24)</f>
        <v/>
      </c>
      <c r="AN21" s="81" t="str">
        <f>IF(女子ＳＣ!$D$24="","",女子ＳＣ!$D$24)</f>
        <v/>
      </c>
      <c r="AO21" s="204" t="str">
        <f>IF(女子ＳＣ!$E$24="","",女子ＳＣ!$E$24)</f>
        <v/>
      </c>
      <c r="AP21" s="81" t="str">
        <f>IF(女子ＳＣ!$F$24="","",女子ＳＣ!$F$24)</f>
        <v/>
      </c>
      <c r="AQ21" s="78">
        <v>18</v>
      </c>
      <c r="AR21" s="79" t="str">
        <f>IF(女子ＳＤ!$B$24="","",女子ＳＤ!$B$24)</f>
        <v/>
      </c>
      <c r="AS21" s="79" t="str">
        <f>IF(女子ＳＤ!$C$24="","",女子ＳＤ!$C$24)</f>
        <v/>
      </c>
      <c r="AT21" s="79" t="str">
        <f>IF(女子ＳＤ!$D$24="","",女子ＳＤ!$D$24)</f>
        <v/>
      </c>
      <c r="AU21" s="205" t="str">
        <f>IF(女子ＳＤ!$E$24="","",女子ＳＤ!$E$24)</f>
        <v/>
      </c>
      <c r="AV21" s="79" t="str">
        <f>IF(女子ＳＤ!$F$24="","",女子ＳＤ!$F$24)</f>
        <v/>
      </c>
    </row>
    <row r="22" spans="1:48" ht="18.75" x14ac:dyDescent="0.15">
      <c r="A22" s="84">
        <v>19</v>
      </c>
      <c r="B22" s="85" t="str">
        <f>IF(男子ＳＡ!$B$25="","",男子ＳＡ!$B$25)</f>
        <v/>
      </c>
      <c r="C22" s="85" t="str">
        <f>IF(男子ＳＡ!$C$25="","",男子ＳＡ!$C$25)</f>
        <v/>
      </c>
      <c r="D22" s="85" t="str">
        <f>IF(男子ＳＡ!$D$25="","",男子ＳＡ!$D$25)</f>
        <v/>
      </c>
      <c r="E22" s="202"/>
      <c r="F22" s="85" t="str">
        <f>IF(男子ＳＡ!$F$25="","",男子ＳＡ!$F$25)</f>
        <v/>
      </c>
      <c r="G22" s="82">
        <v>19</v>
      </c>
      <c r="H22" s="83" t="str">
        <f>IF(男子ＳＢ!$B$25="","",男子ＳＢ!$B$25)</f>
        <v/>
      </c>
      <c r="I22" s="83" t="str">
        <f>IF(男子ＳＢ!$C$25="","",男子ＳＢ!$C$25)</f>
        <v/>
      </c>
      <c r="J22" s="83" t="str">
        <f>IF(男子ＳＢ!$D$25="","",男子ＳＢ!$D$25)</f>
        <v/>
      </c>
      <c r="K22" s="203" t="str">
        <f>IF(男子ＳＢ!$E$25="","",男子ＳＢ!$E$25)</f>
        <v/>
      </c>
      <c r="L22" s="83" t="str">
        <f>IF(男子ＳＢ!$F$25="","",男子ＳＢ!$F$25)</f>
        <v/>
      </c>
      <c r="M22" s="80">
        <v>19</v>
      </c>
      <c r="N22" s="81" t="str">
        <f>IF(男子ＳＣ!$B$25="","",男子ＳＣ!$B$25)</f>
        <v/>
      </c>
      <c r="O22" s="81" t="str">
        <f>IF(男子ＳＣ!$C$25="","",男子ＳＣ!$C$25)</f>
        <v/>
      </c>
      <c r="P22" s="81" t="str">
        <f>IF(男子ＳＣ!$D$25="","",男子ＳＣ!$D$25)</f>
        <v/>
      </c>
      <c r="Q22" s="204" t="str">
        <f>IF(男子ＳＣ!$E$25="","",男子ＳＣ!$E$25)</f>
        <v/>
      </c>
      <c r="R22" s="81" t="str">
        <f>IF(男子ＳＣ!$F$25="","",男子ＳＣ!$F$25)</f>
        <v/>
      </c>
      <c r="S22" s="78">
        <v>19</v>
      </c>
      <c r="T22" s="79" t="str">
        <f>IF(男子ＳＤ!$B$25="","",男子ＳＤ!$B$25)</f>
        <v/>
      </c>
      <c r="U22" s="79" t="str">
        <f>IF(男子ＳＤ!$C$25="","",男子ＳＤ!$C$25)</f>
        <v/>
      </c>
      <c r="V22" s="79" t="str">
        <f>IF(男子ＳＤ!$D$25="","",男子ＳＤ!$D$25)</f>
        <v/>
      </c>
      <c r="W22" s="205" t="str">
        <f>IF(男子ＳＤ!$E$25="","",男子ＳＤ!$E$25)</f>
        <v/>
      </c>
      <c r="X22" s="79" t="str">
        <f>IF(男子ＳＤ!$F$25="","",男子ＳＤ!$F$25)</f>
        <v/>
      </c>
      <c r="Y22" s="84">
        <v>19</v>
      </c>
      <c r="Z22" s="85" t="str">
        <f>IF(女子ＳＡ!$B$25="","",女子ＳＡ!$B$25)</f>
        <v/>
      </c>
      <c r="AA22" s="85" t="str">
        <f>IF(女子ＳＡ!$C$25="","",女子ＳＡ!$C$25)</f>
        <v/>
      </c>
      <c r="AB22" s="85" t="str">
        <f>IF(女子ＳＡ!$D$25="","",女子ＳＡ!$D$25)</f>
        <v/>
      </c>
      <c r="AC22" s="202" t="str">
        <f>IF(女子ＳＡ!$E$25="","",女子ＳＡ!$E$25)</f>
        <v/>
      </c>
      <c r="AD22" s="85" t="str">
        <f>IF(女子ＳＡ!$F$25="","",女子ＳＡ!$F$25)</f>
        <v/>
      </c>
      <c r="AE22" s="82">
        <v>19</v>
      </c>
      <c r="AF22" s="83" t="str">
        <f>IF(女子ＳＢ!$B$25="","",女子ＳＢ!$B$25)</f>
        <v/>
      </c>
      <c r="AG22" s="83" t="str">
        <f>IF(女子ＳＢ!$C$25="","",女子ＳＢ!$C$25)</f>
        <v/>
      </c>
      <c r="AH22" s="83" t="str">
        <f>IF(女子ＳＢ!$D$25="","",女子ＳＢ!$D$25)</f>
        <v/>
      </c>
      <c r="AI22" s="203" t="str">
        <f>IF(女子ＳＢ!$E$25="","",女子ＳＢ!$E$25)</f>
        <v/>
      </c>
      <c r="AJ22" s="83" t="str">
        <f>IF(女子ＳＢ!$F$25="","",女子ＳＢ!$F$25)</f>
        <v/>
      </c>
      <c r="AK22" s="80">
        <v>19</v>
      </c>
      <c r="AL22" s="81" t="str">
        <f>IF(女子ＳＣ!$B$25="","",女子ＳＣ!$B$25)</f>
        <v/>
      </c>
      <c r="AM22" s="81" t="str">
        <f>IF(女子ＳＣ!$C$25="","",女子ＳＣ!$C$25)</f>
        <v/>
      </c>
      <c r="AN22" s="81" t="str">
        <f>IF(女子ＳＣ!$D$25="","",女子ＳＣ!$D$25)</f>
        <v/>
      </c>
      <c r="AO22" s="204" t="str">
        <f>IF(女子ＳＣ!$E$25="","",女子ＳＣ!$E$25)</f>
        <v/>
      </c>
      <c r="AP22" s="81" t="str">
        <f>IF(女子ＳＣ!$F$25="","",女子ＳＣ!$F$25)</f>
        <v/>
      </c>
      <c r="AQ22" s="78">
        <v>19</v>
      </c>
      <c r="AR22" s="79" t="str">
        <f>IF(女子ＳＤ!$B$25="","",女子ＳＤ!$B$25)</f>
        <v/>
      </c>
      <c r="AS22" s="79" t="str">
        <f>IF(女子ＳＤ!$C$25="","",女子ＳＤ!$C$25)</f>
        <v/>
      </c>
      <c r="AT22" s="79" t="str">
        <f>IF(女子ＳＤ!$D$25="","",女子ＳＤ!$D$25)</f>
        <v/>
      </c>
      <c r="AU22" s="205" t="str">
        <f>IF(女子ＳＤ!$E$25="","",女子ＳＤ!$E$25)</f>
        <v/>
      </c>
      <c r="AV22" s="79" t="str">
        <f>IF(女子ＳＤ!$F$25="","",女子ＳＤ!$F$25)</f>
        <v/>
      </c>
    </row>
    <row r="23" spans="1:48" ht="18.75" x14ac:dyDescent="0.15">
      <c r="A23" s="84">
        <v>20</v>
      </c>
      <c r="B23" s="85" t="str">
        <f>IF(男子ＳＡ!$B$26="","",男子ＳＡ!$B$26)</f>
        <v/>
      </c>
      <c r="C23" s="85" t="str">
        <f>IF(男子ＳＡ!$C$26="","",男子ＳＡ!$C$26)</f>
        <v/>
      </c>
      <c r="D23" s="85" t="str">
        <f>IF(男子ＳＡ!$D$26="","",男子ＳＡ!$D$26)</f>
        <v/>
      </c>
      <c r="E23" s="202"/>
      <c r="F23" s="85" t="str">
        <f>IF(男子ＳＡ!$F$26="","",男子ＳＡ!$F$26)</f>
        <v/>
      </c>
      <c r="G23" s="82">
        <v>20</v>
      </c>
      <c r="H23" s="83" t="str">
        <f>IF(男子ＳＢ!$B$26="","",男子ＳＢ!$B$26)</f>
        <v/>
      </c>
      <c r="I23" s="83" t="str">
        <f>IF(男子ＳＢ!$C$26="","",男子ＳＢ!$C$26)</f>
        <v/>
      </c>
      <c r="J23" s="83" t="str">
        <f>IF(男子ＳＢ!$D$26="","",男子ＳＢ!$D$26)</f>
        <v/>
      </c>
      <c r="K23" s="203" t="str">
        <f>IF(男子ＳＢ!$E$26="","",男子ＳＢ!$E$26)</f>
        <v/>
      </c>
      <c r="L23" s="83" t="str">
        <f>IF(男子ＳＢ!$F$26="","",男子ＳＢ!$F$26)</f>
        <v/>
      </c>
      <c r="M23" s="80">
        <v>20</v>
      </c>
      <c r="N23" s="81" t="str">
        <f>IF(男子ＳＣ!$B$26="","",男子ＳＣ!$B$26)</f>
        <v/>
      </c>
      <c r="O23" s="81" t="str">
        <f>IF(男子ＳＣ!$C$26="","",男子ＳＣ!$C$26)</f>
        <v/>
      </c>
      <c r="P23" s="81" t="str">
        <f>IF(男子ＳＣ!$D$26="","",男子ＳＣ!$D$26)</f>
        <v/>
      </c>
      <c r="Q23" s="204" t="str">
        <f>IF(男子ＳＣ!$E$26="","",男子ＳＣ!$E$26)</f>
        <v/>
      </c>
      <c r="R23" s="81" t="str">
        <f>IF(男子ＳＣ!$F$26="","",男子ＳＣ!$F$26)</f>
        <v/>
      </c>
      <c r="S23" s="78">
        <v>20</v>
      </c>
      <c r="T23" s="79" t="str">
        <f>IF(男子ＳＤ!$B$26="","",男子ＳＤ!$B$26)</f>
        <v/>
      </c>
      <c r="U23" s="79" t="str">
        <f>IF(男子ＳＤ!$C$26="","",男子ＳＤ!$C$26)</f>
        <v/>
      </c>
      <c r="V23" s="79" t="str">
        <f>IF(男子ＳＤ!$D$26="","",男子ＳＤ!$D$26)</f>
        <v/>
      </c>
      <c r="W23" s="205" t="str">
        <f>IF(男子ＳＤ!$E$26="","",男子ＳＤ!$E$26)</f>
        <v/>
      </c>
      <c r="X23" s="79" t="str">
        <f>IF(男子ＳＤ!$F$26="","",男子ＳＤ!$F$26)</f>
        <v/>
      </c>
      <c r="Y23" s="84">
        <v>20</v>
      </c>
      <c r="Z23" s="85" t="str">
        <f>IF(女子ＳＡ!$B$26="","",女子ＳＡ!$B$26)</f>
        <v/>
      </c>
      <c r="AA23" s="85" t="str">
        <f>IF(女子ＳＡ!$C$26="","",女子ＳＡ!$C$26)</f>
        <v/>
      </c>
      <c r="AB23" s="85" t="str">
        <f>IF(女子ＳＡ!$D$26="","",女子ＳＡ!$D$26)</f>
        <v/>
      </c>
      <c r="AC23" s="202" t="str">
        <f>IF(女子ＳＡ!$E$26="","",女子ＳＡ!$E$26)</f>
        <v/>
      </c>
      <c r="AD23" s="85" t="str">
        <f>IF(女子ＳＡ!$F$26="","",女子ＳＡ!$F$26)</f>
        <v/>
      </c>
      <c r="AE23" s="82">
        <v>20</v>
      </c>
      <c r="AF23" s="83" t="str">
        <f>IF(女子ＳＢ!$B$26="","",女子ＳＢ!$B$26)</f>
        <v/>
      </c>
      <c r="AG23" s="83" t="str">
        <f>IF(女子ＳＢ!$C$26="","",女子ＳＢ!$C$26)</f>
        <v/>
      </c>
      <c r="AH23" s="83" t="str">
        <f>IF(女子ＳＢ!$D$26="","",女子ＳＢ!$D$26)</f>
        <v/>
      </c>
      <c r="AI23" s="203" t="str">
        <f>IF(女子ＳＢ!$E$26="","",女子ＳＢ!$E$26)</f>
        <v/>
      </c>
      <c r="AJ23" s="83" t="str">
        <f>IF(女子ＳＢ!$F$26="","",女子ＳＢ!$F$26)</f>
        <v/>
      </c>
      <c r="AK23" s="80">
        <v>20</v>
      </c>
      <c r="AL23" s="81" t="str">
        <f>IF(女子ＳＣ!$B$26="","",女子ＳＣ!$B$26)</f>
        <v/>
      </c>
      <c r="AM23" s="81" t="str">
        <f>IF(女子ＳＣ!$C$26="","",女子ＳＣ!$C$26)</f>
        <v/>
      </c>
      <c r="AN23" s="81" t="str">
        <f>IF(女子ＳＣ!$D$26="","",女子ＳＣ!$D$26)</f>
        <v/>
      </c>
      <c r="AO23" s="204" t="str">
        <f>IF(女子ＳＣ!$E$26="","",女子ＳＣ!$E$26)</f>
        <v/>
      </c>
      <c r="AP23" s="81" t="str">
        <f>IF(女子ＳＣ!$F$26="","",女子ＳＣ!$F$26)</f>
        <v/>
      </c>
      <c r="AQ23" s="78">
        <v>20</v>
      </c>
      <c r="AR23" s="79" t="str">
        <f>IF(女子ＳＤ!$B$26="","",女子ＳＤ!$B$26)</f>
        <v/>
      </c>
      <c r="AS23" s="79" t="str">
        <f>IF(女子ＳＤ!$C$26="","",女子ＳＤ!$C$26)</f>
        <v/>
      </c>
      <c r="AT23" s="79" t="str">
        <f>IF(女子ＳＤ!$D$26="","",女子ＳＤ!$D$26)</f>
        <v/>
      </c>
      <c r="AU23" s="205" t="str">
        <f>IF(女子ＳＤ!$E$26="","",女子ＳＤ!$E$26)</f>
        <v/>
      </c>
      <c r="AV23" s="79" t="str">
        <f>IF(女子ＳＤ!$F$26="","",女子ＳＤ!$F$26)</f>
        <v/>
      </c>
    </row>
    <row r="24" spans="1:48" ht="18.75" x14ac:dyDescent="0.15">
      <c r="A24" s="84">
        <v>21</v>
      </c>
      <c r="B24" s="85" t="str">
        <f>IF(男子ＳＡ!$B$27="","",男子ＳＡ!$B$27)</f>
        <v/>
      </c>
      <c r="C24" s="85" t="str">
        <f>IF(男子ＳＡ!$C$27="","",男子ＳＡ!$C$27)</f>
        <v/>
      </c>
      <c r="D24" s="85" t="str">
        <f>IF(男子ＳＡ!$D$27="","",男子ＳＡ!$D$27)</f>
        <v/>
      </c>
      <c r="E24" s="202"/>
      <c r="F24" s="85" t="str">
        <f>IF(男子ＳＡ!$F$27="","",男子ＳＡ!$F$27)</f>
        <v/>
      </c>
      <c r="G24" s="82">
        <v>21</v>
      </c>
      <c r="H24" s="83" t="str">
        <f>IF(男子ＳＢ!$B$27="","",男子ＳＢ!$B$27)</f>
        <v/>
      </c>
      <c r="I24" s="83" t="str">
        <f>IF(男子ＳＢ!$C$27="","",男子ＳＢ!$C$27)</f>
        <v/>
      </c>
      <c r="J24" s="83" t="str">
        <f>IF(男子ＳＢ!$D$27="","",男子ＳＢ!$D$27)</f>
        <v/>
      </c>
      <c r="K24" s="203" t="str">
        <f>IF(男子ＳＢ!$E$27="","",男子ＳＢ!$E$27)</f>
        <v/>
      </c>
      <c r="L24" s="83" t="str">
        <f>IF(男子ＳＢ!$F$27="","",男子ＳＢ!$F$27)</f>
        <v/>
      </c>
      <c r="M24" s="80">
        <v>21</v>
      </c>
      <c r="N24" s="81" t="str">
        <f>IF(男子ＳＣ!$B$27="","",男子ＳＣ!$B$27)</f>
        <v/>
      </c>
      <c r="O24" s="81" t="str">
        <f>IF(男子ＳＣ!$C$27="","",男子ＳＣ!$C$27)</f>
        <v/>
      </c>
      <c r="P24" s="81" t="str">
        <f>IF(男子ＳＣ!$D$27="","",男子ＳＣ!$D$27)</f>
        <v/>
      </c>
      <c r="Q24" s="204" t="str">
        <f>IF(男子ＳＣ!$E$27="","",男子ＳＣ!$E$27)</f>
        <v/>
      </c>
      <c r="R24" s="81" t="str">
        <f>IF(男子ＳＣ!$F$27="","",男子ＳＣ!$F$27)</f>
        <v/>
      </c>
      <c r="S24" s="78">
        <v>21</v>
      </c>
      <c r="T24" s="79" t="str">
        <f>IF(男子ＳＤ!$B$27="","",男子ＳＤ!$B$27)</f>
        <v/>
      </c>
      <c r="U24" s="79" t="str">
        <f>IF(男子ＳＤ!$C$27="","",男子ＳＤ!$C$27)</f>
        <v/>
      </c>
      <c r="V24" s="79" t="str">
        <f>IF(男子ＳＤ!$D$27="","",男子ＳＤ!$D$27)</f>
        <v/>
      </c>
      <c r="W24" s="205" t="str">
        <f>IF(男子ＳＤ!$E$27="","",男子ＳＤ!$E$27)</f>
        <v/>
      </c>
      <c r="X24" s="79" t="str">
        <f>IF(男子ＳＤ!$F$27="","",男子ＳＤ!$F$27)</f>
        <v/>
      </c>
      <c r="Y24" s="84">
        <v>21</v>
      </c>
      <c r="Z24" s="85" t="str">
        <f>IF(女子ＳＡ!$B$27="","",女子ＳＡ!$B$27)</f>
        <v/>
      </c>
      <c r="AA24" s="85" t="str">
        <f>IF(女子ＳＡ!$C$27="","",女子ＳＡ!$C$27)</f>
        <v/>
      </c>
      <c r="AB24" s="85" t="str">
        <f>IF(女子ＳＡ!$D$27="","",女子ＳＡ!$D$27)</f>
        <v/>
      </c>
      <c r="AC24" s="202" t="str">
        <f>IF(女子ＳＡ!$E$27="","",女子ＳＡ!$E$27)</f>
        <v/>
      </c>
      <c r="AD24" s="85" t="str">
        <f>IF(女子ＳＡ!$F$27="","",女子ＳＡ!$F$27)</f>
        <v/>
      </c>
      <c r="AE24" s="82">
        <v>21</v>
      </c>
      <c r="AF24" s="83" t="str">
        <f>IF(女子ＳＢ!$B$27="","",女子ＳＢ!$B$27)</f>
        <v/>
      </c>
      <c r="AG24" s="83" t="str">
        <f>IF(女子ＳＢ!$C$27="","",女子ＳＢ!$C$27)</f>
        <v/>
      </c>
      <c r="AH24" s="83" t="str">
        <f>IF(女子ＳＢ!$D$27="","",女子ＳＢ!$D$27)</f>
        <v/>
      </c>
      <c r="AI24" s="203" t="str">
        <f>IF(女子ＳＢ!$E$27="","",女子ＳＢ!$E$27)</f>
        <v/>
      </c>
      <c r="AJ24" s="83" t="str">
        <f>IF(女子ＳＢ!$F$27="","",女子ＳＢ!$F$27)</f>
        <v/>
      </c>
      <c r="AK24" s="80">
        <v>21</v>
      </c>
      <c r="AL24" s="81" t="str">
        <f>IF(女子ＳＣ!$B$27="","",女子ＳＣ!$B$27)</f>
        <v/>
      </c>
      <c r="AM24" s="81" t="str">
        <f>IF(女子ＳＣ!$C$27="","",女子ＳＣ!$C$27)</f>
        <v/>
      </c>
      <c r="AN24" s="81" t="str">
        <f>IF(女子ＳＣ!$D$27="","",女子ＳＣ!$D$27)</f>
        <v/>
      </c>
      <c r="AO24" s="204" t="str">
        <f>IF(女子ＳＣ!$E$27="","",女子ＳＣ!$E$27)</f>
        <v/>
      </c>
      <c r="AP24" s="81" t="str">
        <f>IF(女子ＳＣ!$F$27="","",女子ＳＣ!$F$27)</f>
        <v/>
      </c>
      <c r="AQ24" s="78">
        <v>21</v>
      </c>
      <c r="AR24" s="79" t="str">
        <f>IF(女子ＳＤ!$B$27="","",女子ＳＤ!$B$27)</f>
        <v/>
      </c>
      <c r="AS24" s="79" t="str">
        <f>IF(女子ＳＤ!$C$27="","",女子ＳＤ!$C$27)</f>
        <v/>
      </c>
      <c r="AT24" s="79" t="str">
        <f>IF(女子ＳＤ!$D$27="","",女子ＳＤ!$D$27)</f>
        <v/>
      </c>
      <c r="AU24" s="205" t="str">
        <f>IF(女子ＳＤ!$E$27="","",女子ＳＤ!$E$27)</f>
        <v/>
      </c>
      <c r="AV24" s="79" t="str">
        <f>IF(女子ＳＤ!$F$27="","",女子ＳＤ!$F$27)</f>
        <v/>
      </c>
    </row>
    <row r="25" spans="1:48" ht="18.75" x14ac:dyDescent="0.15">
      <c r="A25" s="84">
        <v>22</v>
      </c>
      <c r="B25" s="85" t="str">
        <f>IF(男子ＳＡ!$B$28="","",男子ＳＡ!$B$28)</f>
        <v/>
      </c>
      <c r="C25" s="85" t="str">
        <f>IF(男子ＳＡ!$C$28="","",男子ＳＡ!$C$28)</f>
        <v/>
      </c>
      <c r="D25" s="85" t="str">
        <f>IF(男子ＳＡ!$D$28="","",男子ＳＡ!$D$28)</f>
        <v/>
      </c>
      <c r="E25" s="202"/>
      <c r="F25" s="85" t="str">
        <f>IF(男子ＳＡ!$F$28="","",男子ＳＡ!$F$28)</f>
        <v/>
      </c>
      <c r="G25" s="82">
        <v>22</v>
      </c>
      <c r="H25" s="83" t="str">
        <f>IF(男子ＳＢ!$B$28="","",男子ＳＢ!$B$28)</f>
        <v/>
      </c>
      <c r="I25" s="83" t="str">
        <f>IF(男子ＳＢ!$C$28="","",男子ＳＢ!$C$28)</f>
        <v/>
      </c>
      <c r="J25" s="83" t="str">
        <f>IF(男子ＳＢ!$D$28="","",男子ＳＢ!$D$28)</f>
        <v/>
      </c>
      <c r="K25" s="203" t="str">
        <f>IF(男子ＳＢ!$E$28="","",男子ＳＢ!$E$28)</f>
        <v/>
      </c>
      <c r="L25" s="83" t="str">
        <f>IF(男子ＳＢ!$F$28="","",男子ＳＢ!$F$28)</f>
        <v/>
      </c>
      <c r="M25" s="80">
        <v>22</v>
      </c>
      <c r="N25" s="81" t="str">
        <f>IF(男子ＳＣ!$B$28="","",男子ＳＣ!$B$28)</f>
        <v/>
      </c>
      <c r="O25" s="81" t="str">
        <f>IF(男子ＳＣ!$C$28="","",男子ＳＣ!$C$28)</f>
        <v/>
      </c>
      <c r="P25" s="81" t="str">
        <f>IF(男子ＳＣ!$D$28="","",男子ＳＣ!$D$28)</f>
        <v/>
      </c>
      <c r="Q25" s="204" t="str">
        <f>IF(男子ＳＣ!$E$28="","",男子ＳＣ!$E$28)</f>
        <v/>
      </c>
      <c r="R25" s="81" t="str">
        <f>IF(男子ＳＣ!$F$28="","",男子ＳＣ!$F$28)</f>
        <v/>
      </c>
      <c r="S25" s="78">
        <v>22</v>
      </c>
      <c r="T25" s="79" t="str">
        <f>IF(男子ＳＤ!$B$28="","",男子ＳＤ!$B$28)</f>
        <v/>
      </c>
      <c r="U25" s="79" t="str">
        <f>IF(男子ＳＤ!$C$28="","",男子ＳＤ!$C$28)</f>
        <v/>
      </c>
      <c r="V25" s="79" t="str">
        <f>IF(男子ＳＤ!$D$28="","",男子ＳＤ!$D$28)</f>
        <v/>
      </c>
      <c r="W25" s="205" t="str">
        <f>IF(男子ＳＤ!$E$28="","",男子ＳＤ!$E$28)</f>
        <v/>
      </c>
      <c r="X25" s="79" t="str">
        <f>IF(男子ＳＤ!$F$28="","",男子ＳＤ!$F$28)</f>
        <v/>
      </c>
      <c r="Y25" s="84">
        <v>22</v>
      </c>
      <c r="Z25" s="85" t="str">
        <f>IF(女子ＳＡ!$B$28="","",女子ＳＡ!$B$28)</f>
        <v/>
      </c>
      <c r="AA25" s="85" t="str">
        <f>IF(女子ＳＡ!$C$28="","",女子ＳＡ!$C$28)</f>
        <v/>
      </c>
      <c r="AB25" s="85" t="str">
        <f>IF(女子ＳＡ!$D$28="","",女子ＳＡ!$D$28)</f>
        <v/>
      </c>
      <c r="AC25" s="202" t="str">
        <f>IF(女子ＳＡ!$E$28="","",女子ＳＡ!$E$28)</f>
        <v/>
      </c>
      <c r="AD25" s="85" t="str">
        <f>IF(女子ＳＡ!$F$28="","",女子ＳＡ!$F$28)</f>
        <v/>
      </c>
      <c r="AE25" s="82">
        <v>22</v>
      </c>
      <c r="AF25" s="83" t="str">
        <f>IF(女子ＳＢ!$B$28="","",女子ＳＢ!$B$28)</f>
        <v/>
      </c>
      <c r="AG25" s="83" t="str">
        <f>IF(女子ＳＢ!$C$28="","",女子ＳＢ!$C$28)</f>
        <v/>
      </c>
      <c r="AH25" s="83" t="str">
        <f>IF(女子ＳＢ!$D$28="","",女子ＳＢ!$D$28)</f>
        <v/>
      </c>
      <c r="AI25" s="203" t="str">
        <f>IF(女子ＳＢ!$E$28="","",女子ＳＢ!$E$28)</f>
        <v/>
      </c>
      <c r="AJ25" s="83" t="str">
        <f>IF(女子ＳＢ!$F$28="","",女子ＳＢ!$F$28)</f>
        <v/>
      </c>
      <c r="AK25" s="80">
        <v>22</v>
      </c>
      <c r="AL25" s="81" t="str">
        <f>IF(女子ＳＣ!$B$28="","",女子ＳＣ!$B$28)</f>
        <v/>
      </c>
      <c r="AM25" s="81" t="str">
        <f>IF(女子ＳＣ!$C$28="","",女子ＳＣ!$C$28)</f>
        <v/>
      </c>
      <c r="AN25" s="81" t="str">
        <f>IF(女子ＳＣ!$D$28="","",女子ＳＣ!$D$28)</f>
        <v/>
      </c>
      <c r="AO25" s="204" t="str">
        <f>IF(女子ＳＣ!$E$28="","",女子ＳＣ!$E$28)</f>
        <v/>
      </c>
      <c r="AP25" s="81" t="str">
        <f>IF(女子ＳＣ!$F$28="","",女子ＳＣ!$F$28)</f>
        <v/>
      </c>
      <c r="AQ25" s="78">
        <v>22</v>
      </c>
      <c r="AR25" s="79" t="str">
        <f>IF(女子ＳＤ!$B$28="","",女子ＳＤ!$B$28)</f>
        <v/>
      </c>
      <c r="AS25" s="79" t="str">
        <f>IF(女子ＳＤ!$C$28="","",女子ＳＤ!$C$28)</f>
        <v/>
      </c>
      <c r="AT25" s="79" t="str">
        <f>IF(女子ＳＤ!$D$28="","",女子ＳＤ!$D$28)</f>
        <v/>
      </c>
      <c r="AU25" s="205" t="str">
        <f>IF(女子ＳＤ!$E$28="","",女子ＳＤ!$E$28)</f>
        <v/>
      </c>
      <c r="AV25" s="79" t="str">
        <f>IF(女子ＳＤ!$F$28="","",女子ＳＤ!$F$28)</f>
        <v/>
      </c>
    </row>
    <row r="26" spans="1:48" ht="18.75" x14ac:dyDescent="0.15">
      <c r="A26" s="84">
        <v>23</v>
      </c>
      <c r="B26" s="85" t="str">
        <f>IF(男子ＳＡ!$B$29="","",男子ＳＡ!$B$29)</f>
        <v/>
      </c>
      <c r="C26" s="85" t="str">
        <f>IF(男子ＳＡ!$C$29="","",男子ＳＡ!$C$29)</f>
        <v/>
      </c>
      <c r="D26" s="85" t="str">
        <f>IF(男子ＳＡ!$D$29="","",男子ＳＡ!$D$29)</f>
        <v/>
      </c>
      <c r="E26" s="202"/>
      <c r="F26" s="85" t="str">
        <f>IF(男子ＳＡ!$F$29="","",男子ＳＡ!$F$29)</f>
        <v/>
      </c>
      <c r="G26" s="82">
        <v>23</v>
      </c>
      <c r="H26" s="83" t="str">
        <f>IF(男子ＳＢ!$B$29="","",男子ＳＢ!$B$29)</f>
        <v/>
      </c>
      <c r="I26" s="83" t="str">
        <f>IF(男子ＳＢ!$C$29="","",男子ＳＢ!$C$29)</f>
        <v/>
      </c>
      <c r="J26" s="83" t="str">
        <f>IF(男子ＳＢ!$D$29="","",男子ＳＢ!$D$29)</f>
        <v/>
      </c>
      <c r="K26" s="203" t="str">
        <f>IF(男子ＳＢ!$E$29="","",男子ＳＢ!$E$29)</f>
        <v/>
      </c>
      <c r="L26" s="83" t="str">
        <f>IF(男子ＳＢ!$F$29="","",男子ＳＢ!$F$29)</f>
        <v/>
      </c>
      <c r="M26" s="80">
        <v>23</v>
      </c>
      <c r="N26" s="81" t="str">
        <f>IF(男子ＳＣ!$B$29="","",男子ＳＣ!$B$29)</f>
        <v/>
      </c>
      <c r="O26" s="81" t="str">
        <f>IF(男子ＳＣ!$C$29="","",男子ＳＣ!$C$29)</f>
        <v/>
      </c>
      <c r="P26" s="81" t="str">
        <f>IF(男子ＳＣ!$D$29="","",男子ＳＣ!$D$29)</f>
        <v/>
      </c>
      <c r="Q26" s="204" t="str">
        <f>IF(男子ＳＣ!$E$29="","",男子ＳＣ!$E$29)</f>
        <v/>
      </c>
      <c r="R26" s="81" t="str">
        <f>IF(男子ＳＣ!$F$29="","",男子ＳＣ!$F$29)</f>
        <v/>
      </c>
      <c r="S26" s="78">
        <v>23</v>
      </c>
      <c r="T26" s="79" t="str">
        <f>IF(男子ＳＤ!$B$29="","",男子ＳＤ!$B$29)</f>
        <v/>
      </c>
      <c r="U26" s="79" t="str">
        <f>IF(男子ＳＤ!$C$29="","",男子ＳＤ!$C$29)</f>
        <v/>
      </c>
      <c r="V26" s="79" t="str">
        <f>IF(男子ＳＤ!$D$29="","",男子ＳＤ!$D$29)</f>
        <v/>
      </c>
      <c r="W26" s="205" t="str">
        <f>IF(男子ＳＤ!$E$29="","",男子ＳＤ!$E$29)</f>
        <v/>
      </c>
      <c r="X26" s="79" t="str">
        <f>IF(男子ＳＤ!$F$29="","",男子ＳＤ!$F$29)</f>
        <v/>
      </c>
      <c r="Y26" s="84">
        <v>23</v>
      </c>
      <c r="Z26" s="85" t="str">
        <f>IF(女子ＳＡ!$B$29="","",女子ＳＡ!$B$29)</f>
        <v/>
      </c>
      <c r="AA26" s="85" t="str">
        <f>IF(女子ＳＡ!$C$29="","",女子ＳＡ!$C$29)</f>
        <v/>
      </c>
      <c r="AB26" s="85" t="str">
        <f>IF(女子ＳＡ!$D$29="","",女子ＳＡ!$D$29)</f>
        <v/>
      </c>
      <c r="AC26" s="202" t="str">
        <f>IF(女子ＳＡ!$E$29="","",女子ＳＡ!$E$29)</f>
        <v/>
      </c>
      <c r="AD26" s="85" t="str">
        <f>IF(女子ＳＡ!$F$29="","",女子ＳＡ!$F$29)</f>
        <v/>
      </c>
      <c r="AE26" s="82">
        <v>23</v>
      </c>
      <c r="AF26" s="83" t="str">
        <f>IF(女子ＳＢ!$B$29="","",女子ＳＢ!$B$29)</f>
        <v/>
      </c>
      <c r="AG26" s="83" t="str">
        <f>IF(女子ＳＢ!$C$29="","",女子ＳＢ!$C$29)</f>
        <v/>
      </c>
      <c r="AH26" s="83" t="str">
        <f>IF(女子ＳＢ!$D$29="","",女子ＳＢ!$D$29)</f>
        <v/>
      </c>
      <c r="AI26" s="203" t="str">
        <f>IF(女子ＳＢ!$E$29="","",女子ＳＢ!$E$29)</f>
        <v/>
      </c>
      <c r="AJ26" s="83" t="str">
        <f>IF(女子ＳＢ!$F$29="","",女子ＳＢ!$F$29)</f>
        <v/>
      </c>
      <c r="AK26" s="80">
        <v>23</v>
      </c>
      <c r="AL26" s="81" t="str">
        <f>IF(女子ＳＣ!$B$29="","",女子ＳＣ!$B$29)</f>
        <v/>
      </c>
      <c r="AM26" s="81" t="str">
        <f>IF(女子ＳＣ!$C$29="","",女子ＳＣ!$C$29)</f>
        <v/>
      </c>
      <c r="AN26" s="81" t="str">
        <f>IF(女子ＳＣ!$D$29="","",女子ＳＣ!$D$29)</f>
        <v/>
      </c>
      <c r="AO26" s="204" t="str">
        <f>IF(女子ＳＣ!$E$29="","",女子ＳＣ!$E$29)</f>
        <v/>
      </c>
      <c r="AP26" s="81" t="str">
        <f>IF(女子ＳＣ!$F$29="","",女子ＳＣ!$F$29)</f>
        <v/>
      </c>
      <c r="AQ26" s="78">
        <v>23</v>
      </c>
      <c r="AR26" s="79" t="str">
        <f>IF(女子ＳＤ!$B$29="","",女子ＳＤ!$B$29)</f>
        <v/>
      </c>
      <c r="AS26" s="79" t="str">
        <f>IF(女子ＳＤ!$C$29="","",女子ＳＤ!$C$29)</f>
        <v/>
      </c>
      <c r="AT26" s="79" t="str">
        <f>IF(女子ＳＤ!$D$29="","",女子ＳＤ!$D$29)</f>
        <v/>
      </c>
      <c r="AU26" s="205" t="str">
        <f>IF(女子ＳＤ!$E$29="","",女子ＳＤ!$E$29)</f>
        <v/>
      </c>
      <c r="AV26" s="79" t="str">
        <f>IF(女子ＳＤ!$F$29="","",女子ＳＤ!$F$29)</f>
        <v/>
      </c>
    </row>
    <row r="27" spans="1:48" ht="18.75" x14ac:dyDescent="0.15">
      <c r="A27" s="84">
        <v>24</v>
      </c>
      <c r="B27" s="85" t="str">
        <f>IF(男子ＳＡ!$B$30="","",男子ＳＡ!$B$30)</f>
        <v/>
      </c>
      <c r="C27" s="85" t="str">
        <f>IF(男子ＳＡ!$C$30="","",男子ＳＡ!$C$30)</f>
        <v/>
      </c>
      <c r="D27" s="85" t="str">
        <f>IF(男子ＳＡ!$D$30="","",男子ＳＡ!$D$30)</f>
        <v/>
      </c>
      <c r="E27" s="202"/>
      <c r="F27" s="85" t="str">
        <f>IF(男子ＳＡ!$F$30="","",男子ＳＡ!$F$30)</f>
        <v/>
      </c>
      <c r="G27" s="82">
        <v>24</v>
      </c>
      <c r="H27" s="83" t="str">
        <f>IF(男子ＳＢ!$B$30="","",男子ＳＢ!$B$30)</f>
        <v/>
      </c>
      <c r="I27" s="83" t="str">
        <f>IF(男子ＳＢ!$C$30="","",男子ＳＢ!$C$30)</f>
        <v/>
      </c>
      <c r="J27" s="83" t="str">
        <f>IF(男子ＳＢ!$D$30="","",男子ＳＢ!$D$30)</f>
        <v/>
      </c>
      <c r="K27" s="203" t="str">
        <f>IF(男子ＳＢ!$E$30="","",男子ＳＢ!$E$30)</f>
        <v/>
      </c>
      <c r="L27" s="83" t="str">
        <f>IF(男子ＳＢ!$F$30="","",男子ＳＢ!$F$30)</f>
        <v/>
      </c>
      <c r="M27" s="80">
        <v>24</v>
      </c>
      <c r="N27" s="81" t="str">
        <f>IF(男子ＳＣ!$B$30="","",男子ＳＣ!$B$30)</f>
        <v/>
      </c>
      <c r="O27" s="81" t="str">
        <f>IF(男子ＳＣ!$C$30="","",男子ＳＣ!$C$30)</f>
        <v/>
      </c>
      <c r="P27" s="81" t="str">
        <f>IF(男子ＳＣ!$D$30="","",男子ＳＣ!$D$30)</f>
        <v/>
      </c>
      <c r="Q27" s="204" t="str">
        <f>IF(男子ＳＣ!$E$30="","",男子ＳＣ!$E$30)</f>
        <v/>
      </c>
      <c r="R27" s="81" t="str">
        <f>IF(男子ＳＣ!$F$30="","",男子ＳＣ!$F$30)</f>
        <v/>
      </c>
      <c r="S27" s="78">
        <v>24</v>
      </c>
      <c r="T27" s="79" t="str">
        <f>IF(男子ＳＤ!$B$30="","",男子ＳＤ!$B$30)</f>
        <v/>
      </c>
      <c r="U27" s="79" t="str">
        <f>IF(男子ＳＤ!$C$30="","",男子ＳＤ!$C$30)</f>
        <v/>
      </c>
      <c r="V27" s="79" t="str">
        <f>IF(男子ＳＤ!$D$30="","",男子ＳＤ!$D$30)</f>
        <v/>
      </c>
      <c r="W27" s="205" t="str">
        <f>IF(男子ＳＤ!$E$30="","",男子ＳＤ!$E$30)</f>
        <v/>
      </c>
      <c r="X27" s="79" t="str">
        <f>IF(男子ＳＤ!$F$30="","",男子ＳＤ!$F$30)</f>
        <v/>
      </c>
      <c r="Y27" s="84">
        <v>24</v>
      </c>
      <c r="Z27" s="85" t="str">
        <f>IF(女子ＳＡ!$B$30="","",女子ＳＡ!$B$30)</f>
        <v/>
      </c>
      <c r="AA27" s="85" t="str">
        <f>IF(女子ＳＡ!$C$30="","",女子ＳＡ!$C$30)</f>
        <v/>
      </c>
      <c r="AB27" s="85" t="str">
        <f>IF(女子ＳＡ!$D$30="","",女子ＳＡ!$D$30)</f>
        <v/>
      </c>
      <c r="AC27" s="202" t="str">
        <f>IF(女子ＳＡ!$E$30="","",女子ＳＡ!$E$30)</f>
        <v/>
      </c>
      <c r="AD27" s="85" t="str">
        <f>IF(女子ＳＡ!$F$30="","",女子ＳＡ!$F$30)</f>
        <v/>
      </c>
      <c r="AE27" s="82">
        <v>24</v>
      </c>
      <c r="AF27" s="83" t="str">
        <f>IF(女子ＳＢ!$B$30="","",女子ＳＢ!$B$30)</f>
        <v/>
      </c>
      <c r="AG27" s="83" t="str">
        <f>IF(女子ＳＢ!$C$30="","",女子ＳＢ!$C$30)</f>
        <v/>
      </c>
      <c r="AH27" s="83" t="str">
        <f>IF(女子ＳＢ!$D$30="","",女子ＳＢ!$D$30)</f>
        <v/>
      </c>
      <c r="AI27" s="203" t="str">
        <f>IF(女子ＳＢ!$E$30="","",女子ＳＢ!$E$30)</f>
        <v/>
      </c>
      <c r="AJ27" s="83" t="str">
        <f>IF(女子ＳＢ!$F$30="","",女子ＳＢ!$F$30)</f>
        <v/>
      </c>
      <c r="AK27" s="80">
        <v>24</v>
      </c>
      <c r="AL27" s="81" t="str">
        <f>IF(女子ＳＣ!$B$30="","",女子ＳＣ!$B$30)</f>
        <v/>
      </c>
      <c r="AM27" s="81" t="str">
        <f>IF(女子ＳＣ!$C$30="","",女子ＳＣ!$C$30)</f>
        <v/>
      </c>
      <c r="AN27" s="81" t="str">
        <f>IF(女子ＳＣ!$D$30="","",女子ＳＣ!$D$30)</f>
        <v/>
      </c>
      <c r="AO27" s="204" t="str">
        <f>IF(女子ＳＣ!$E$30="","",女子ＳＣ!$E$30)</f>
        <v/>
      </c>
      <c r="AP27" s="81" t="str">
        <f>IF(女子ＳＣ!$F$30="","",女子ＳＣ!$F$30)</f>
        <v/>
      </c>
      <c r="AQ27" s="78">
        <v>24</v>
      </c>
      <c r="AR27" s="79" t="str">
        <f>IF(女子ＳＤ!$B$30="","",女子ＳＤ!$B$30)</f>
        <v/>
      </c>
      <c r="AS27" s="79" t="str">
        <f>IF(女子ＳＤ!$C$30="","",女子ＳＤ!$C$30)</f>
        <v/>
      </c>
      <c r="AT27" s="79" t="str">
        <f>IF(女子ＳＤ!$D$30="","",女子ＳＤ!$D$30)</f>
        <v/>
      </c>
      <c r="AU27" s="205" t="str">
        <f>IF(女子ＳＤ!$E$30="","",女子ＳＤ!$E$30)</f>
        <v/>
      </c>
      <c r="AV27" s="79" t="str">
        <f>IF(女子ＳＤ!$F$30="","",女子ＳＤ!$F$30)</f>
        <v/>
      </c>
    </row>
    <row r="28" spans="1:48" ht="18.75" x14ac:dyDescent="0.15">
      <c r="A28" s="84">
        <v>25</v>
      </c>
      <c r="B28" s="85" t="str">
        <f>IF(男子ＳＡ!$B$31="","",男子ＳＡ!$B$31)</f>
        <v/>
      </c>
      <c r="C28" s="85" t="str">
        <f>IF(男子ＳＡ!$C$31="","",男子ＳＡ!$C$31)</f>
        <v/>
      </c>
      <c r="D28" s="85" t="str">
        <f>IF(男子ＳＡ!$D$31="","",男子ＳＡ!$D$31)</f>
        <v/>
      </c>
      <c r="E28" s="202"/>
      <c r="F28" s="85" t="str">
        <f>IF(男子ＳＡ!$F$31="","",男子ＳＡ!$F$31)</f>
        <v/>
      </c>
      <c r="G28" s="82">
        <v>25</v>
      </c>
      <c r="H28" s="83" t="str">
        <f>IF(男子ＳＢ!$B$31="","",男子ＳＢ!$B$31)</f>
        <v/>
      </c>
      <c r="I28" s="83" t="str">
        <f>IF(男子ＳＢ!$C$31="","",男子ＳＢ!$C$31)</f>
        <v/>
      </c>
      <c r="J28" s="83" t="str">
        <f>IF(男子ＳＢ!$D$31="","",男子ＳＢ!$D$31)</f>
        <v/>
      </c>
      <c r="K28" s="203" t="str">
        <f>IF(男子ＳＢ!$E$31="","",男子ＳＢ!$E$31)</f>
        <v/>
      </c>
      <c r="L28" s="83" t="str">
        <f>IF(男子ＳＢ!$F$31="","",男子ＳＢ!$F$31)</f>
        <v/>
      </c>
      <c r="M28" s="80">
        <v>25</v>
      </c>
      <c r="N28" s="81" t="str">
        <f>IF(男子ＳＣ!$B$31="","",男子ＳＣ!$B$31)</f>
        <v/>
      </c>
      <c r="O28" s="81" t="str">
        <f>IF(男子ＳＣ!$C$31="","",男子ＳＣ!$C$31)</f>
        <v/>
      </c>
      <c r="P28" s="81" t="str">
        <f>IF(男子ＳＣ!$D$31="","",男子ＳＣ!$D$31)</f>
        <v/>
      </c>
      <c r="Q28" s="204" t="str">
        <f>IF(男子ＳＣ!$E$31="","",男子ＳＣ!$E$31)</f>
        <v/>
      </c>
      <c r="R28" s="81" t="str">
        <f>IF(男子ＳＣ!$F$31="","",男子ＳＣ!$F$31)</f>
        <v/>
      </c>
      <c r="S28" s="78">
        <v>25</v>
      </c>
      <c r="T28" s="79" t="str">
        <f>IF(男子ＳＤ!$B$31="","",男子ＳＤ!$B$31)</f>
        <v/>
      </c>
      <c r="U28" s="79" t="str">
        <f>IF(男子ＳＤ!$C$31="","",男子ＳＤ!$C$31)</f>
        <v/>
      </c>
      <c r="V28" s="79" t="str">
        <f>IF(男子ＳＤ!$D$31="","",男子ＳＤ!$D$31)</f>
        <v/>
      </c>
      <c r="W28" s="205" t="str">
        <f>IF(男子ＳＤ!$E$31="","",男子ＳＤ!$E$31)</f>
        <v/>
      </c>
      <c r="X28" s="79" t="str">
        <f>IF(男子ＳＤ!$F$31="","",男子ＳＤ!$F$31)</f>
        <v/>
      </c>
      <c r="Y28" s="84">
        <v>25</v>
      </c>
      <c r="Z28" s="85" t="str">
        <f>IF(女子ＳＡ!$B$31="","",女子ＳＡ!$B$31)</f>
        <v/>
      </c>
      <c r="AA28" s="85" t="str">
        <f>IF(女子ＳＡ!$C$31="","",女子ＳＡ!$C$31)</f>
        <v/>
      </c>
      <c r="AB28" s="85" t="str">
        <f>IF(女子ＳＡ!$D$31="","",女子ＳＡ!$D$31)</f>
        <v/>
      </c>
      <c r="AC28" s="202" t="str">
        <f>IF(女子ＳＡ!$E$31="","",女子ＳＡ!$E$31)</f>
        <v/>
      </c>
      <c r="AD28" s="85" t="str">
        <f>IF(女子ＳＡ!$F$31="","",女子ＳＡ!$F$31)</f>
        <v/>
      </c>
      <c r="AE28" s="82">
        <v>25</v>
      </c>
      <c r="AF28" s="83" t="str">
        <f>IF(女子ＳＢ!$B$31="","",女子ＳＢ!$B$31)</f>
        <v/>
      </c>
      <c r="AG28" s="83" t="str">
        <f>IF(女子ＳＢ!$C$31="","",女子ＳＢ!$C$31)</f>
        <v/>
      </c>
      <c r="AH28" s="83" t="str">
        <f>IF(女子ＳＢ!$D$31="","",女子ＳＢ!$D$31)</f>
        <v/>
      </c>
      <c r="AI28" s="203" t="str">
        <f>IF(女子ＳＢ!$E$31="","",女子ＳＢ!$E$31)</f>
        <v/>
      </c>
      <c r="AJ28" s="83" t="str">
        <f>IF(女子ＳＢ!$F$31="","",女子ＳＢ!$F$31)</f>
        <v/>
      </c>
      <c r="AK28" s="80">
        <v>25</v>
      </c>
      <c r="AL28" s="81" t="str">
        <f>IF(女子ＳＣ!$B$31="","",女子ＳＣ!$B$31)</f>
        <v/>
      </c>
      <c r="AM28" s="81" t="str">
        <f>IF(女子ＳＣ!$C$31="","",女子ＳＣ!$C$31)</f>
        <v/>
      </c>
      <c r="AN28" s="81" t="str">
        <f>IF(女子ＳＣ!$D$31="","",女子ＳＣ!$D$31)</f>
        <v/>
      </c>
      <c r="AO28" s="204" t="str">
        <f>IF(女子ＳＣ!$E$31="","",女子ＳＣ!$E$31)</f>
        <v/>
      </c>
      <c r="AP28" s="81" t="str">
        <f>IF(女子ＳＣ!$F$31="","",女子ＳＣ!$F$31)</f>
        <v/>
      </c>
      <c r="AQ28" s="78">
        <v>25</v>
      </c>
      <c r="AR28" s="79" t="str">
        <f>IF(女子ＳＤ!$B$31="","",女子ＳＤ!$B$31)</f>
        <v/>
      </c>
      <c r="AS28" s="79" t="str">
        <f>IF(女子ＳＤ!$C$31="","",女子ＳＤ!$C$31)</f>
        <v/>
      </c>
      <c r="AT28" s="79" t="str">
        <f>IF(女子ＳＤ!$D$31="","",女子ＳＤ!$D$31)</f>
        <v/>
      </c>
      <c r="AU28" s="205" t="str">
        <f>IF(女子ＳＤ!$E$31="","",女子ＳＤ!$E$31)</f>
        <v/>
      </c>
      <c r="AV28" s="79" t="str">
        <f>IF(女子ＳＤ!$F$31="","",女子ＳＤ!$F$31)</f>
        <v/>
      </c>
    </row>
    <row r="29" spans="1:48" ht="18.75" x14ac:dyDescent="0.15">
      <c r="A29" s="84">
        <v>26</v>
      </c>
      <c r="B29" s="85" t="str">
        <f>IF(男子ＳＡ!$B$50="","",男子ＳＡ!$B$50)</f>
        <v/>
      </c>
      <c r="C29" s="85" t="str">
        <f>IF(男子ＳＡ!$C$50="","",男子ＳＡ!$C$50)</f>
        <v/>
      </c>
      <c r="D29" s="85" t="str">
        <f>IF(男子ＳＡ!$D$50="","",男子ＳＡ!$D$50)</f>
        <v/>
      </c>
      <c r="E29" s="202"/>
      <c r="F29" s="85" t="str">
        <f>IF(男子ＳＡ!$F$50="","",男子ＳＡ!$F$50)</f>
        <v/>
      </c>
      <c r="G29" s="82">
        <v>26</v>
      </c>
      <c r="H29" s="83" t="str">
        <f>IF(男子ＳＢ!$B$50="","",男子ＳＢ!$B$50)</f>
        <v/>
      </c>
      <c r="I29" s="83" t="str">
        <f>IF(男子ＳＢ!$C$50="","",男子ＳＢ!$C$50)</f>
        <v/>
      </c>
      <c r="J29" s="83" t="str">
        <f>IF(男子ＳＢ!$D$50="","",男子ＳＢ!$D$50)</f>
        <v/>
      </c>
      <c r="K29" s="203" t="str">
        <f>IF(男子ＳＢ!$E$50="","",男子ＳＢ!$E$50)</f>
        <v/>
      </c>
      <c r="L29" s="83" t="str">
        <f>IF(男子ＳＢ!$F$50="","",男子ＳＢ!$F$50)</f>
        <v/>
      </c>
      <c r="M29" s="80">
        <v>26</v>
      </c>
      <c r="N29" s="81" t="str">
        <f>IF(男子ＳＣ!$B$50="","",男子ＳＣ!$B$50)</f>
        <v/>
      </c>
      <c r="O29" s="81" t="str">
        <f>IF(男子ＳＣ!$C$50="","",男子ＳＣ!$C$50)</f>
        <v/>
      </c>
      <c r="P29" s="81" t="str">
        <f>IF(男子ＳＣ!$D$50="","",男子ＳＣ!$D$50)</f>
        <v/>
      </c>
      <c r="Q29" s="204" t="str">
        <f>IF(男子ＳＣ!$E$50="","",男子ＳＣ!$E$50)</f>
        <v/>
      </c>
      <c r="R29" s="81" t="str">
        <f>IF(男子ＳＣ!$F$50="","",男子ＳＣ!$F$50)</f>
        <v/>
      </c>
      <c r="S29" s="78">
        <v>26</v>
      </c>
      <c r="T29" s="79" t="str">
        <f>IF(男子ＳＤ!$B$50="","",男子ＳＤ!$B$50)</f>
        <v/>
      </c>
      <c r="U29" s="79" t="str">
        <f>IF(男子ＳＤ!$C$50="","",男子ＳＤ!$C$50)</f>
        <v/>
      </c>
      <c r="V29" s="79" t="str">
        <f>IF(男子ＳＤ!$D$50="","",男子ＳＤ!$D$50)</f>
        <v/>
      </c>
      <c r="W29" s="205" t="str">
        <f>IF(男子ＳＤ!$E$50="","",男子ＳＤ!$E$50)</f>
        <v/>
      </c>
      <c r="X29" s="79" t="str">
        <f>IF(男子ＳＤ!$F$50="","",男子ＳＤ!$F$50)</f>
        <v/>
      </c>
      <c r="Y29" s="84">
        <v>26</v>
      </c>
      <c r="Z29" s="85" t="str">
        <f>IF(女子ＳＡ!$B$50="","",女子ＳＡ!$B$50)</f>
        <v/>
      </c>
      <c r="AA29" s="85" t="str">
        <f>IF(女子ＳＡ!$C$50="","",女子ＳＡ!$C$50)</f>
        <v/>
      </c>
      <c r="AB29" s="85" t="str">
        <f>IF(女子ＳＡ!$D$50="","",女子ＳＡ!$D$50)</f>
        <v/>
      </c>
      <c r="AC29" s="202" t="str">
        <f>IF(女子ＳＡ!$E$50="","",女子ＳＡ!$E$50)</f>
        <v/>
      </c>
      <c r="AD29" s="85" t="str">
        <f>IF(女子ＳＡ!$F$50="","",女子ＳＡ!$F$50)</f>
        <v/>
      </c>
      <c r="AE29" s="82">
        <v>26</v>
      </c>
      <c r="AF29" s="83" t="str">
        <f>IF(女子ＳＢ!$B$50="","",女子ＳＢ!$B$50)</f>
        <v/>
      </c>
      <c r="AG29" s="83" t="str">
        <f>IF(女子ＳＢ!$C$50="","",女子ＳＢ!$C$50)</f>
        <v/>
      </c>
      <c r="AH29" s="83" t="str">
        <f>IF(女子ＳＢ!$D$50="","",女子ＳＢ!$D$50)</f>
        <v/>
      </c>
      <c r="AI29" s="203" t="str">
        <f>IF(女子ＳＢ!$E$50="","",女子ＳＢ!$E$50)</f>
        <v/>
      </c>
      <c r="AJ29" s="83" t="str">
        <f>IF(女子ＳＢ!$F$50="","",女子ＳＢ!$F$50)</f>
        <v/>
      </c>
      <c r="AK29" s="80">
        <v>26</v>
      </c>
      <c r="AL29" s="81" t="str">
        <f>IF(女子ＳＣ!$B$50="","",女子ＳＣ!$B$50)</f>
        <v/>
      </c>
      <c r="AM29" s="81" t="str">
        <f>IF(女子ＳＣ!$C$50="","",女子ＳＣ!$C$50)</f>
        <v/>
      </c>
      <c r="AN29" s="81" t="str">
        <f>IF(女子ＳＣ!$D$50="","",女子ＳＣ!$D$50)</f>
        <v/>
      </c>
      <c r="AO29" s="204" t="str">
        <f>IF(女子ＳＣ!$E$50="","",女子ＳＣ!$E$50)</f>
        <v/>
      </c>
      <c r="AP29" s="81" t="str">
        <f>IF(女子ＳＣ!$F$50="","",女子ＳＣ!$F$50)</f>
        <v/>
      </c>
      <c r="AQ29" s="78">
        <v>26</v>
      </c>
      <c r="AR29" s="79" t="str">
        <f>IF(女子ＳＤ!$B$50="","",女子ＳＤ!$B$50)</f>
        <v/>
      </c>
      <c r="AS29" s="79" t="str">
        <f>IF(女子ＳＤ!$C$50="","",女子ＳＤ!$C$50)</f>
        <v/>
      </c>
      <c r="AT29" s="79" t="str">
        <f>IF(女子ＳＤ!$D$50="","",女子ＳＤ!$D$50)</f>
        <v/>
      </c>
      <c r="AU29" s="205" t="str">
        <f>IF(女子ＳＤ!$E$50="","",女子ＳＤ!$E$50)</f>
        <v/>
      </c>
      <c r="AV29" s="79" t="str">
        <f>IF(女子ＳＤ!$F$50="","",女子ＳＤ!$F$50)</f>
        <v/>
      </c>
    </row>
    <row r="30" spans="1:48" ht="18.75" x14ac:dyDescent="0.15">
      <c r="A30" s="84">
        <v>27</v>
      </c>
      <c r="B30" s="85" t="str">
        <f>IF(男子ＳＡ!$B$51="","",男子ＳＡ!$B$51)</f>
        <v/>
      </c>
      <c r="C30" s="85" t="str">
        <f>IF(男子ＳＡ!$C$51="","",男子ＳＡ!$C$51)</f>
        <v/>
      </c>
      <c r="D30" s="85" t="str">
        <f>IF(男子ＳＡ!$D$51="","",男子ＳＡ!$D$51)</f>
        <v/>
      </c>
      <c r="E30" s="202"/>
      <c r="F30" s="85" t="str">
        <f>IF(男子ＳＡ!$F$51="","",男子ＳＡ!$F$51)</f>
        <v/>
      </c>
      <c r="G30" s="82">
        <v>27</v>
      </c>
      <c r="H30" s="83" t="str">
        <f>IF(男子ＳＢ!$B$51="","",男子ＳＢ!$B$51)</f>
        <v/>
      </c>
      <c r="I30" s="83" t="str">
        <f>IF(男子ＳＢ!$C$51="","",男子ＳＢ!$C$51)</f>
        <v/>
      </c>
      <c r="J30" s="83" t="str">
        <f>IF(男子ＳＢ!$D$51="","",男子ＳＢ!$D$51)</f>
        <v/>
      </c>
      <c r="K30" s="203" t="str">
        <f>IF(男子ＳＢ!$E$51="","",男子ＳＢ!$E$51)</f>
        <v/>
      </c>
      <c r="L30" s="83" t="str">
        <f>IF(男子ＳＢ!$F$51="","",男子ＳＢ!$F$51)</f>
        <v/>
      </c>
      <c r="M30" s="80">
        <v>27</v>
      </c>
      <c r="N30" s="81" t="str">
        <f>IF(男子ＳＣ!$B$51="","",男子ＳＣ!$B$51)</f>
        <v/>
      </c>
      <c r="O30" s="81" t="str">
        <f>IF(男子ＳＣ!$C$51="","",男子ＳＣ!$C$51)</f>
        <v/>
      </c>
      <c r="P30" s="81" t="str">
        <f>IF(男子ＳＣ!$D$51="","",男子ＳＣ!$D$51)</f>
        <v/>
      </c>
      <c r="Q30" s="204" t="str">
        <f>IF(男子ＳＣ!$E$51="","",男子ＳＣ!$E$51)</f>
        <v/>
      </c>
      <c r="R30" s="81" t="str">
        <f>IF(男子ＳＣ!$F$51="","",男子ＳＣ!$F$51)</f>
        <v/>
      </c>
      <c r="S30" s="78">
        <v>27</v>
      </c>
      <c r="T30" s="79" t="str">
        <f>IF(男子ＳＤ!$B$51="","",男子ＳＤ!$B$51)</f>
        <v/>
      </c>
      <c r="U30" s="79" t="str">
        <f>IF(男子ＳＤ!$C$51="","",男子ＳＤ!$C$51)</f>
        <v/>
      </c>
      <c r="V30" s="79" t="str">
        <f>IF(男子ＳＤ!$D$51="","",男子ＳＤ!$D$51)</f>
        <v/>
      </c>
      <c r="W30" s="205" t="str">
        <f>IF(男子ＳＤ!$E$51="","",男子ＳＤ!$E$51)</f>
        <v/>
      </c>
      <c r="X30" s="79" t="str">
        <f>IF(男子ＳＤ!$F$51="","",男子ＳＤ!$F$51)</f>
        <v/>
      </c>
      <c r="Y30" s="84">
        <v>27</v>
      </c>
      <c r="Z30" s="85" t="str">
        <f>IF(女子ＳＡ!$B$51="","",女子ＳＡ!$B$51)</f>
        <v/>
      </c>
      <c r="AA30" s="85" t="str">
        <f>IF(女子ＳＡ!$C$51="","",女子ＳＡ!$C$51)</f>
        <v/>
      </c>
      <c r="AB30" s="85" t="str">
        <f>IF(女子ＳＡ!$D$51="","",女子ＳＡ!$D$51)</f>
        <v/>
      </c>
      <c r="AC30" s="202" t="str">
        <f>IF(女子ＳＡ!$E$51="","",女子ＳＡ!$E$51)</f>
        <v/>
      </c>
      <c r="AD30" s="85" t="str">
        <f>IF(女子ＳＡ!$F$51="","",女子ＳＡ!$F$51)</f>
        <v/>
      </c>
      <c r="AE30" s="82">
        <v>27</v>
      </c>
      <c r="AF30" s="83" t="str">
        <f>IF(女子ＳＢ!$B$51="","",女子ＳＢ!$B$51)</f>
        <v/>
      </c>
      <c r="AG30" s="83" t="str">
        <f>IF(女子ＳＢ!$C$51="","",女子ＳＢ!$C$51)</f>
        <v/>
      </c>
      <c r="AH30" s="83" t="str">
        <f>IF(女子ＳＢ!$D$51="","",女子ＳＢ!$D$51)</f>
        <v/>
      </c>
      <c r="AI30" s="203" t="str">
        <f>IF(女子ＳＢ!$E$51="","",女子ＳＢ!$E$51)</f>
        <v/>
      </c>
      <c r="AJ30" s="83" t="str">
        <f>IF(女子ＳＢ!$F$51="","",女子ＳＢ!$F$51)</f>
        <v/>
      </c>
      <c r="AK30" s="80">
        <v>27</v>
      </c>
      <c r="AL30" s="81" t="str">
        <f>IF(女子ＳＣ!$B$51="","",女子ＳＣ!$B$51)</f>
        <v/>
      </c>
      <c r="AM30" s="81" t="str">
        <f>IF(女子ＳＣ!$C$51="","",女子ＳＣ!$C$51)</f>
        <v/>
      </c>
      <c r="AN30" s="81" t="str">
        <f>IF(女子ＳＣ!$D$51="","",女子ＳＣ!$D$51)</f>
        <v/>
      </c>
      <c r="AO30" s="204" t="str">
        <f>IF(女子ＳＣ!$E$51="","",女子ＳＣ!$E$51)</f>
        <v/>
      </c>
      <c r="AP30" s="81" t="str">
        <f>IF(女子ＳＣ!$F$51="","",女子ＳＣ!$F$51)</f>
        <v/>
      </c>
      <c r="AQ30" s="78">
        <v>27</v>
      </c>
      <c r="AR30" s="79" t="str">
        <f>IF(女子ＳＤ!$B$51="","",女子ＳＤ!$B$51)</f>
        <v/>
      </c>
      <c r="AS30" s="79" t="str">
        <f>IF(女子ＳＤ!$C$51="","",女子ＳＤ!$C$51)</f>
        <v/>
      </c>
      <c r="AT30" s="79" t="str">
        <f>IF(女子ＳＤ!$D$51="","",女子ＳＤ!$D$51)</f>
        <v/>
      </c>
      <c r="AU30" s="205" t="str">
        <f>IF(女子ＳＤ!$E$51="","",女子ＳＤ!$E$51)</f>
        <v/>
      </c>
      <c r="AV30" s="79" t="str">
        <f>IF(女子ＳＤ!$F$51="","",女子ＳＤ!$F$51)</f>
        <v/>
      </c>
    </row>
    <row r="31" spans="1:48" ht="18.75" x14ac:dyDescent="0.15">
      <c r="A31" s="84">
        <v>28</v>
      </c>
      <c r="B31" s="85" t="str">
        <f>IF(男子ＳＡ!$B$52="","",男子ＳＡ!$B$52)</f>
        <v/>
      </c>
      <c r="C31" s="85" t="str">
        <f>IF(男子ＳＡ!$C$52="","",男子ＳＡ!$C$52)</f>
        <v/>
      </c>
      <c r="D31" s="85" t="str">
        <f>IF(男子ＳＡ!$D$52="","",男子ＳＡ!$D$52)</f>
        <v/>
      </c>
      <c r="E31" s="202"/>
      <c r="F31" s="85" t="str">
        <f>IF(男子ＳＡ!$F$52="","",男子ＳＡ!$F$52)</f>
        <v/>
      </c>
      <c r="G31" s="82">
        <v>28</v>
      </c>
      <c r="H31" s="83" t="str">
        <f>IF(男子ＳＢ!$B$52="","",男子ＳＢ!$B$52)</f>
        <v/>
      </c>
      <c r="I31" s="83" t="str">
        <f>IF(男子ＳＢ!$C$52="","",男子ＳＢ!$C$52)</f>
        <v/>
      </c>
      <c r="J31" s="83" t="str">
        <f>IF(男子ＳＢ!$D$52="","",男子ＳＢ!$D$52)</f>
        <v/>
      </c>
      <c r="K31" s="203" t="str">
        <f>IF(男子ＳＢ!$E$52="","",男子ＳＢ!$E$52)</f>
        <v/>
      </c>
      <c r="L31" s="83" t="str">
        <f>IF(男子ＳＢ!$F$52="","",男子ＳＢ!$F$52)</f>
        <v/>
      </c>
      <c r="M31" s="80">
        <v>28</v>
      </c>
      <c r="N31" s="81" t="str">
        <f>IF(男子ＳＣ!$B$52="","",男子ＳＣ!$B$52)</f>
        <v/>
      </c>
      <c r="O31" s="81" t="str">
        <f>IF(男子ＳＣ!$C$52="","",男子ＳＣ!$C$52)</f>
        <v/>
      </c>
      <c r="P31" s="81" t="str">
        <f>IF(男子ＳＣ!$D$52="","",男子ＳＣ!$D$52)</f>
        <v/>
      </c>
      <c r="Q31" s="204" t="str">
        <f>IF(男子ＳＣ!$E$52="","",男子ＳＣ!$E$52)</f>
        <v/>
      </c>
      <c r="R31" s="81" t="str">
        <f>IF(男子ＳＣ!$F$52="","",男子ＳＣ!$F$52)</f>
        <v/>
      </c>
      <c r="S31" s="78">
        <v>28</v>
      </c>
      <c r="T31" s="79" t="str">
        <f>IF(男子ＳＤ!$B$52="","",男子ＳＤ!$B$52)</f>
        <v/>
      </c>
      <c r="U31" s="79" t="str">
        <f>IF(男子ＳＤ!$C$52="","",男子ＳＤ!$C$52)</f>
        <v/>
      </c>
      <c r="V31" s="79" t="str">
        <f>IF(男子ＳＤ!$D$52="","",男子ＳＤ!$D$52)</f>
        <v/>
      </c>
      <c r="W31" s="205" t="str">
        <f>IF(男子ＳＤ!$E$52="","",男子ＳＤ!$E$52)</f>
        <v/>
      </c>
      <c r="X31" s="79" t="str">
        <f>IF(男子ＳＤ!$F$52="","",男子ＳＤ!$F$52)</f>
        <v/>
      </c>
      <c r="Y31" s="84">
        <v>28</v>
      </c>
      <c r="Z31" s="85" t="str">
        <f>IF(女子ＳＡ!$B$52="","",女子ＳＡ!$B$52)</f>
        <v/>
      </c>
      <c r="AA31" s="85" t="str">
        <f>IF(女子ＳＡ!$C$52="","",女子ＳＡ!$C$52)</f>
        <v/>
      </c>
      <c r="AB31" s="85" t="str">
        <f>IF(女子ＳＡ!$D$52="","",女子ＳＡ!$D$52)</f>
        <v/>
      </c>
      <c r="AC31" s="202" t="str">
        <f>IF(女子ＳＡ!$E$52="","",女子ＳＡ!$E$52)</f>
        <v/>
      </c>
      <c r="AD31" s="85" t="str">
        <f>IF(女子ＳＡ!$F$52="","",女子ＳＡ!$F$52)</f>
        <v/>
      </c>
      <c r="AE31" s="82">
        <v>28</v>
      </c>
      <c r="AF31" s="83" t="str">
        <f>IF(女子ＳＢ!$B$52="","",女子ＳＢ!$B$52)</f>
        <v/>
      </c>
      <c r="AG31" s="83" t="str">
        <f>IF(女子ＳＢ!$C$52="","",女子ＳＢ!$C$52)</f>
        <v/>
      </c>
      <c r="AH31" s="83" t="str">
        <f>IF(女子ＳＢ!$D$52="","",女子ＳＢ!$D$52)</f>
        <v/>
      </c>
      <c r="AI31" s="203" t="str">
        <f>IF(女子ＳＢ!$E$52="","",女子ＳＢ!$E$52)</f>
        <v/>
      </c>
      <c r="AJ31" s="83" t="str">
        <f>IF(女子ＳＢ!$F$52="","",女子ＳＢ!$F$52)</f>
        <v/>
      </c>
      <c r="AK31" s="80">
        <v>28</v>
      </c>
      <c r="AL31" s="81" t="str">
        <f>IF(女子ＳＣ!$B$52="","",女子ＳＣ!$B$52)</f>
        <v/>
      </c>
      <c r="AM31" s="81" t="str">
        <f>IF(女子ＳＣ!$C$52="","",女子ＳＣ!$C$52)</f>
        <v/>
      </c>
      <c r="AN31" s="81" t="str">
        <f>IF(女子ＳＣ!$D$52="","",女子ＳＣ!$D$52)</f>
        <v/>
      </c>
      <c r="AO31" s="204" t="str">
        <f>IF(女子ＳＣ!$E$52="","",女子ＳＣ!$E$52)</f>
        <v/>
      </c>
      <c r="AP31" s="81" t="str">
        <f>IF(女子ＳＣ!$F$52="","",女子ＳＣ!$F$52)</f>
        <v/>
      </c>
      <c r="AQ31" s="78">
        <v>28</v>
      </c>
      <c r="AR31" s="79" t="str">
        <f>IF(女子ＳＤ!$B$52="","",女子ＳＤ!$B$52)</f>
        <v/>
      </c>
      <c r="AS31" s="79" t="str">
        <f>IF(女子ＳＤ!$C$52="","",女子ＳＤ!$C$52)</f>
        <v/>
      </c>
      <c r="AT31" s="79" t="str">
        <f>IF(女子ＳＤ!$D$52="","",女子ＳＤ!$D$52)</f>
        <v/>
      </c>
      <c r="AU31" s="205" t="str">
        <f>IF(女子ＳＤ!$E$52="","",女子ＳＤ!$E$52)</f>
        <v/>
      </c>
      <c r="AV31" s="79" t="str">
        <f>IF(女子ＳＤ!$F$52="","",女子ＳＤ!$F$52)</f>
        <v/>
      </c>
    </row>
    <row r="32" spans="1:48" ht="18.75" x14ac:dyDescent="0.15">
      <c r="A32" s="84">
        <v>29</v>
      </c>
      <c r="B32" s="85" t="str">
        <f>IF(男子ＳＡ!$B$53="","",男子ＳＡ!$B$53)</f>
        <v/>
      </c>
      <c r="C32" s="85" t="str">
        <f>IF(男子ＳＡ!$C$53="","",男子ＳＡ!$C$53)</f>
        <v/>
      </c>
      <c r="D32" s="85" t="str">
        <f>IF(男子ＳＡ!$D$53="","",男子ＳＡ!$D$53)</f>
        <v/>
      </c>
      <c r="E32" s="202"/>
      <c r="F32" s="85" t="str">
        <f>IF(男子ＳＡ!$F$53="","",男子ＳＡ!$F$53)</f>
        <v/>
      </c>
      <c r="G32" s="82">
        <v>29</v>
      </c>
      <c r="H32" s="83" t="str">
        <f>IF(男子ＳＢ!$B$53="","",男子ＳＢ!$B$53)</f>
        <v/>
      </c>
      <c r="I32" s="83" t="str">
        <f>IF(男子ＳＢ!$C$53="","",男子ＳＢ!$C$53)</f>
        <v/>
      </c>
      <c r="J32" s="83" t="str">
        <f>IF(男子ＳＢ!$D$53="","",男子ＳＢ!$D$53)</f>
        <v/>
      </c>
      <c r="K32" s="203" t="str">
        <f>IF(男子ＳＢ!$E$53="","",男子ＳＢ!$E$53)</f>
        <v/>
      </c>
      <c r="L32" s="83" t="str">
        <f>IF(男子ＳＢ!$F$53="","",男子ＳＢ!$F$53)</f>
        <v/>
      </c>
      <c r="M32" s="80">
        <v>29</v>
      </c>
      <c r="N32" s="81" t="str">
        <f>IF(男子ＳＣ!$B$53="","",男子ＳＣ!$B$53)</f>
        <v/>
      </c>
      <c r="O32" s="81" t="str">
        <f>IF(男子ＳＣ!$C$53="","",男子ＳＣ!$C$53)</f>
        <v/>
      </c>
      <c r="P32" s="81" t="str">
        <f>IF(男子ＳＣ!$D$53="","",男子ＳＣ!$D$53)</f>
        <v/>
      </c>
      <c r="Q32" s="204" t="str">
        <f>IF(男子ＳＣ!$E$53="","",男子ＳＣ!$E$53)</f>
        <v/>
      </c>
      <c r="R32" s="81" t="str">
        <f>IF(男子ＳＣ!$F$53="","",男子ＳＣ!$F$53)</f>
        <v/>
      </c>
      <c r="S32" s="78">
        <v>29</v>
      </c>
      <c r="T32" s="79" t="str">
        <f>IF(男子ＳＤ!$B$53="","",男子ＳＤ!$B$53)</f>
        <v/>
      </c>
      <c r="U32" s="79" t="str">
        <f>IF(男子ＳＤ!$C$53="","",男子ＳＤ!$C$53)</f>
        <v/>
      </c>
      <c r="V32" s="79" t="str">
        <f>IF(男子ＳＤ!$D$53="","",男子ＳＤ!$D$53)</f>
        <v/>
      </c>
      <c r="W32" s="205" t="str">
        <f>IF(男子ＳＤ!$E$53="","",男子ＳＤ!$E$53)</f>
        <v/>
      </c>
      <c r="X32" s="79" t="str">
        <f>IF(男子ＳＤ!$F$53="","",男子ＳＤ!$F$53)</f>
        <v/>
      </c>
      <c r="Y32" s="84">
        <v>29</v>
      </c>
      <c r="Z32" s="85" t="str">
        <f>IF(女子ＳＡ!$B$53="","",女子ＳＡ!$B$53)</f>
        <v/>
      </c>
      <c r="AA32" s="85" t="str">
        <f>IF(女子ＳＡ!$C$53="","",女子ＳＡ!$C$53)</f>
        <v/>
      </c>
      <c r="AB32" s="85" t="str">
        <f>IF(女子ＳＡ!$D$53="","",女子ＳＡ!$D$53)</f>
        <v/>
      </c>
      <c r="AC32" s="202" t="str">
        <f>IF(女子ＳＡ!$E$53="","",女子ＳＡ!$E$53)</f>
        <v/>
      </c>
      <c r="AD32" s="85" t="str">
        <f>IF(女子ＳＡ!$F$53="","",女子ＳＡ!$F$53)</f>
        <v/>
      </c>
      <c r="AE32" s="82">
        <v>29</v>
      </c>
      <c r="AF32" s="83" t="str">
        <f>IF(女子ＳＢ!$B$53="","",女子ＳＢ!$B$53)</f>
        <v/>
      </c>
      <c r="AG32" s="83" t="str">
        <f>IF(女子ＳＢ!$C$53="","",女子ＳＢ!$C$53)</f>
        <v/>
      </c>
      <c r="AH32" s="83" t="str">
        <f>IF(女子ＳＢ!$D$53="","",女子ＳＢ!$D$53)</f>
        <v/>
      </c>
      <c r="AI32" s="203" t="str">
        <f>IF(女子ＳＢ!$E$53="","",女子ＳＢ!$E$53)</f>
        <v/>
      </c>
      <c r="AJ32" s="83" t="str">
        <f>IF(女子ＳＢ!$F$53="","",女子ＳＢ!$F$53)</f>
        <v/>
      </c>
      <c r="AK32" s="80">
        <v>29</v>
      </c>
      <c r="AL32" s="81" t="str">
        <f>IF(女子ＳＣ!$B$53="","",女子ＳＣ!$B$53)</f>
        <v/>
      </c>
      <c r="AM32" s="81" t="str">
        <f>IF(女子ＳＣ!$C$53="","",女子ＳＣ!$C$53)</f>
        <v/>
      </c>
      <c r="AN32" s="81" t="str">
        <f>IF(女子ＳＣ!$D$53="","",女子ＳＣ!$D$53)</f>
        <v/>
      </c>
      <c r="AO32" s="204" t="str">
        <f>IF(女子ＳＣ!$E$53="","",女子ＳＣ!$E$53)</f>
        <v/>
      </c>
      <c r="AP32" s="81" t="str">
        <f>IF(女子ＳＣ!$F$53="","",女子ＳＣ!$F$53)</f>
        <v/>
      </c>
      <c r="AQ32" s="78">
        <v>29</v>
      </c>
      <c r="AR32" s="79" t="str">
        <f>IF(女子ＳＤ!$B$53="","",女子ＳＤ!$B$53)</f>
        <v/>
      </c>
      <c r="AS32" s="79" t="str">
        <f>IF(女子ＳＤ!$C$53="","",女子ＳＤ!$C$53)</f>
        <v/>
      </c>
      <c r="AT32" s="79" t="str">
        <f>IF(女子ＳＤ!$D$53="","",女子ＳＤ!$D$53)</f>
        <v/>
      </c>
      <c r="AU32" s="205" t="str">
        <f>IF(女子ＳＤ!$E$53="","",女子ＳＤ!$E$53)</f>
        <v/>
      </c>
      <c r="AV32" s="79" t="str">
        <f>IF(女子ＳＤ!$F$53="","",女子ＳＤ!$F$53)</f>
        <v/>
      </c>
    </row>
    <row r="33" spans="1:48" ht="18.75" x14ac:dyDescent="0.15">
      <c r="A33" s="84">
        <v>30</v>
      </c>
      <c r="B33" s="85" t="str">
        <f>IF(男子ＳＡ!$B$54="","",男子ＳＡ!$B$54)</f>
        <v/>
      </c>
      <c r="C33" s="85" t="str">
        <f>IF(男子ＳＡ!$C$54="","",男子ＳＡ!$C$54)</f>
        <v/>
      </c>
      <c r="D33" s="85" t="str">
        <f>IF(男子ＳＡ!$D$54="","",男子ＳＡ!$D$54)</f>
        <v/>
      </c>
      <c r="E33" s="202"/>
      <c r="F33" s="85" t="str">
        <f>IF(男子ＳＡ!$F$54="","",男子ＳＡ!$F$54)</f>
        <v/>
      </c>
      <c r="G33" s="82">
        <v>30</v>
      </c>
      <c r="H33" s="83" t="str">
        <f>IF(男子ＳＢ!$B$54="","",男子ＳＢ!$B$54)</f>
        <v/>
      </c>
      <c r="I33" s="83" t="str">
        <f>IF(男子ＳＢ!$C$54="","",男子ＳＢ!$C$54)</f>
        <v/>
      </c>
      <c r="J33" s="83" t="str">
        <f>IF(男子ＳＢ!$D$54="","",男子ＳＢ!$D$54)</f>
        <v/>
      </c>
      <c r="K33" s="203" t="str">
        <f>IF(男子ＳＢ!$E$54="","",男子ＳＢ!$E$54)</f>
        <v/>
      </c>
      <c r="L33" s="83" t="str">
        <f>IF(男子ＳＢ!$F$54="","",男子ＳＢ!$F$54)</f>
        <v/>
      </c>
      <c r="M33" s="80">
        <v>30</v>
      </c>
      <c r="N33" s="81" t="str">
        <f>IF(男子ＳＣ!$B$54="","",男子ＳＣ!$B$54)</f>
        <v/>
      </c>
      <c r="O33" s="81" t="str">
        <f>IF(男子ＳＣ!$C$54="","",男子ＳＣ!$C$54)</f>
        <v/>
      </c>
      <c r="P33" s="81" t="str">
        <f>IF(男子ＳＣ!$D$54="","",男子ＳＣ!$D$54)</f>
        <v/>
      </c>
      <c r="Q33" s="204" t="str">
        <f>IF(男子ＳＣ!$E$54="","",男子ＳＣ!$E$54)</f>
        <v/>
      </c>
      <c r="R33" s="81" t="str">
        <f>IF(男子ＳＣ!$F$54="","",男子ＳＣ!$F$54)</f>
        <v/>
      </c>
      <c r="S33" s="78">
        <v>30</v>
      </c>
      <c r="T33" s="79" t="str">
        <f>IF(男子ＳＤ!$B$54="","",男子ＳＤ!$B$54)</f>
        <v/>
      </c>
      <c r="U33" s="79" t="str">
        <f>IF(男子ＳＤ!$C$54="","",男子ＳＤ!$C$54)</f>
        <v/>
      </c>
      <c r="V33" s="79" t="str">
        <f>IF(男子ＳＤ!$D$54="","",男子ＳＤ!$D$54)</f>
        <v/>
      </c>
      <c r="W33" s="205" t="str">
        <f>IF(男子ＳＤ!$E$54="","",男子ＳＤ!$E$54)</f>
        <v/>
      </c>
      <c r="X33" s="79" t="str">
        <f>IF(男子ＳＤ!$F$54="","",男子ＳＤ!$F$54)</f>
        <v/>
      </c>
      <c r="Y33" s="84">
        <v>30</v>
      </c>
      <c r="Z33" s="85" t="str">
        <f>IF(女子ＳＡ!$B$54="","",女子ＳＡ!$B$54)</f>
        <v/>
      </c>
      <c r="AA33" s="85" t="str">
        <f>IF(女子ＳＡ!$C$54="","",女子ＳＡ!$C$54)</f>
        <v/>
      </c>
      <c r="AB33" s="85" t="str">
        <f>IF(女子ＳＡ!$D$54="","",女子ＳＡ!$D$54)</f>
        <v/>
      </c>
      <c r="AC33" s="202" t="str">
        <f>IF(女子ＳＡ!$E$54="","",女子ＳＡ!$E$54)</f>
        <v/>
      </c>
      <c r="AD33" s="85" t="str">
        <f>IF(女子ＳＡ!$F$54="","",女子ＳＡ!$F$54)</f>
        <v/>
      </c>
      <c r="AE33" s="82">
        <v>30</v>
      </c>
      <c r="AF33" s="83" t="str">
        <f>IF(女子ＳＢ!$B$54="","",女子ＳＢ!$B$54)</f>
        <v/>
      </c>
      <c r="AG33" s="83" t="str">
        <f>IF(女子ＳＢ!$C$54="","",女子ＳＢ!$C$54)</f>
        <v/>
      </c>
      <c r="AH33" s="83" t="str">
        <f>IF(女子ＳＢ!$D$54="","",女子ＳＢ!$D$54)</f>
        <v/>
      </c>
      <c r="AI33" s="203" t="str">
        <f>IF(女子ＳＢ!$E$54="","",女子ＳＢ!$E$54)</f>
        <v/>
      </c>
      <c r="AJ33" s="83" t="str">
        <f>IF(女子ＳＢ!$F$54="","",女子ＳＢ!$F$54)</f>
        <v/>
      </c>
      <c r="AK33" s="80">
        <v>30</v>
      </c>
      <c r="AL33" s="81" t="str">
        <f>IF(女子ＳＣ!$B$54="","",女子ＳＣ!$B$54)</f>
        <v/>
      </c>
      <c r="AM33" s="81" t="str">
        <f>IF(女子ＳＣ!$C$54="","",女子ＳＣ!$C$54)</f>
        <v/>
      </c>
      <c r="AN33" s="81" t="str">
        <f>IF(女子ＳＣ!$D$54="","",女子ＳＣ!$D$54)</f>
        <v/>
      </c>
      <c r="AO33" s="204" t="str">
        <f>IF(女子ＳＣ!$E$54="","",女子ＳＣ!$E$54)</f>
        <v/>
      </c>
      <c r="AP33" s="81" t="str">
        <f>IF(女子ＳＣ!$F$54="","",女子ＳＣ!$F$54)</f>
        <v/>
      </c>
      <c r="AQ33" s="78">
        <v>30</v>
      </c>
      <c r="AR33" s="79" t="str">
        <f>IF(女子ＳＤ!$B$54="","",女子ＳＤ!$B$54)</f>
        <v/>
      </c>
      <c r="AS33" s="79" t="str">
        <f>IF(女子ＳＤ!$C$54="","",女子ＳＤ!$C$54)</f>
        <v/>
      </c>
      <c r="AT33" s="79" t="str">
        <f>IF(女子ＳＤ!$D$54="","",女子ＳＤ!$D$54)</f>
        <v/>
      </c>
      <c r="AU33" s="205" t="str">
        <f>IF(女子ＳＤ!$E$54="","",女子ＳＤ!$E$54)</f>
        <v/>
      </c>
      <c r="AV33" s="79" t="str">
        <f>IF(女子ＳＤ!$F$54="","",女子ＳＤ!$F$54)</f>
        <v/>
      </c>
    </row>
    <row r="34" spans="1:48" ht="18.75" x14ac:dyDescent="0.15">
      <c r="A34" s="84">
        <v>31</v>
      </c>
      <c r="B34" s="85" t="str">
        <f>IF(男子ＳＡ!$B$55="","",男子ＳＡ!$B$55)</f>
        <v/>
      </c>
      <c r="C34" s="85" t="str">
        <f>IF(男子ＳＡ!$C$55="","",男子ＳＡ!$C$55)</f>
        <v/>
      </c>
      <c r="D34" s="85" t="str">
        <f>IF(男子ＳＡ!$D$55="","",男子ＳＡ!$D$55)</f>
        <v/>
      </c>
      <c r="E34" s="202"/>
      <c r="F34" s="85" t="str">
        <f>IF(男子ＳＡ!$F$55="","",男子ＳＡ!$F$55)</f>
        <v/>
      </c>
      <c r="G34" s="82">
        <v>31</v>
      </c>
      <c r="H34" s="83" t="str">
        <f>IF(男子ＳＢ!$B$55="","",男子ＳＢ!$B$55)</f>
        <v/>
      </c>
      <c r="I34" s="83" t="str">
        <f>IF(男子ＳＢ!$C$55="","",男子ＳＢ!$C$55)</f>
        <v/>
      </c>
      <c r="J34" s="83" t="str">
        <f>IF(男子ＳＢ!$D$55="","",男子ＳＢ!$D$55)</f>
        <v/>
      </c>
      <c r="K34" s="203" t="str">
        <f>IF(男子ＳＢ!$E$55="","",男子ＳＢ!$E$55)</f>
        <v/>
      </c>
      <c r="L34" s="83" t="str">
        <f>IF(男子ＳＢ!$F$55="","",男子ＳＢ!$F$55)</f>
        <v/>
      </c>
      <c r="M34" s="80">
        <v>31</v>
      </c>
      <c r="N34" s="81" t="str">
        <f>IF(男子ＳＣ!$B$55="","",男子ＳＣ!$B$55)</f>
        <v/>
      </c>
      <c r="O34" s="81" t="str">
        <f>IF(男子ＳＣ!$C$55="","",男子ＳＣ!$C$55)</f>
        <v/>
      </c>
      <c r="P34" s="81" t="str">
        <f>IF(男子ＳＣ!$D$55="","",男子ＳＣ!$D$55)</f>
        <v/>
      </c>
      <c r="Q34" s="204" t="str">
        <f>IF(男子ＳＣ!$E$55="","",男子ＳＣ!$E$55)</f>
        <v/>
      </c>
      <c r="R34" s="81" t="str">
        <f>IF(男子ＳＣ!$F$55="","",男子ＳＣ!$F$55)</f>
        <v/>
      </c>
      <c r="S34" s="78">
        <v>31</v>
      </c>
      <c r="T34" s="79" t="str">
        <f>IF(男子ＳＤ!$B$55="","",男子ＳＤ!$B$55)</f>
        <v/>
      </c>
      <c r="U34" s="79" t="str">
        <f>IF(男子ＳＤ!$C$55="","",男子ＳＤ!$C$55)</f>
        <v/>
      </c>
      <c r="V34" s="79" t="str">
        <f>IF(男子ＳＤ!$D$55="","",男子ＳＤ!$D$55)</f>
        <v/>
      </c>
      <c r="W34" s="205" t="str">
        <f>IF(男子ＳＤ!$E$55="","",男子ＳＤ!$E$55)</f>
        <v/>
      </c>
      <c r="X34" s="79" t="str">
        <f>IF(男子ＳＤ!$F$55="","",男子ＳＤ!$F$55)</f>
        <v/>
      </c>
      <c r="Y34" s="84">
        <v>31</v>
      </c>
      <c r="Z34" s="85" t="str">
        <f>IF(女子ＳＡ!$B$55="","",女子ＳＡ!$B$55)</f>
        <v/>
      </c>
      <c r="AA34" s="85" t="str">
        <f>IF(女子ＳＡ!$C$55="","",女子ＳＡ!$C$55)</f>
        <v/>
      </c>
      <c r="AB34" s="85" t="str">
        <f>IF(女子ＳＡ!$D$55="","",女子ＳＡ!$D$55)</f>
        <v/>
      </c>
      <c r="AC34" s="202" t="str">
        <f>IF(女子ＳＡ!$E$55="","",女子ＳＡ!$E$55)</f>
        <v/>
      </c>
      <c r="AD34" s="85" t="str">
        <f>IF(女子ＳＡ!$F$55="","",女子ＳＡ!$F$55)</f>
        <v/>
      </c>
      <c r="AE34" s="82">
        <v>31</v>
      </c>
      <c r="AF34" s="83" t="str">
        <f>IF(女子ＳＢ!$B$55="","",女子ＳＢ!$B$55)</f>
        <v/>
      </c>
      <c r="AG34" s="83" t="str">
        <f>IF(女子ＳＢ!$C$55="","",女子ＳＢ!$C$55)</f>
        <v/>
      </c>
      <c r="AH34" s="83" t="str">
        <f>IF(女子ＳＢ!$D$55="","",女子ＳＢ!$D$55)</f>
        <v/>
      </c>
      <c r="AI34" s="203" t="str">
        <f>IF(女子ＳＢ!$E$55="","",女子ＳＢ!$E$55)</f>
        <v/>
      </c>
      <c r="AJ34" s="83" t="str">
        <f>IF(女子ＳＢ!$F$55="","",女子ＳＢ!$F$55)</f>
        <v/>
      </c>
      <c r="AK34" s="80">
        <v>31</v>
      </c>
      <c r="AL34" s="81" t="str">
        <f>IF(女子ＳＣ!$B$55="","",女子ＳＣ!$B$55)</f>
        <v/>
      </c>
      <c r="AM34" s="81" t="str">
        <f>IF(女子ＳＣ!$C$55="","",女子ＳＣ!$C$55)</f>
        <v/>
      </c>
      <c r="AN34" s="81" t="str">
        <f>IF(女子ＳＣ!$D$55="","",女子ＳＣ!$D$55)</f>
        <v/>
      </c>
      <c r="AO34" s="204" t="str">
        <f>IF(女子ＳＣ!$E$55="","",女子ＳＣ!$E$55)</f>
        <v/>
      </c>
      <c r="AP34" s="81" t="str">
        <f>IF(女子ＳＣ!$F$55="","",女子ＳＣ!$F$55)</f>
        <v/>
      </c>
      <c r="AQ34" s="78">
        <v>31</v>
      </c>
      <c r="AR34" s="79" t="str">
        <f>IF(女子ＳＤ!$B$55="","",女子ＳＤ!$B$55)</f>
        <v/>
      </c>
      <c r="AS34" s="79" t="str">
        <f>IF(女子ＳＤ!$C$55="","",女子ＳＤ!$C$55)</f>
        <v/>
      </c>
      <c r="AT34" s="79" t="str">
        <f>IF(女子ＳＤ!$D$55="","",女子ＳＤ!$D$55)</f>
        <v/>
      </c>
      <c r="AU34" s="205" t="str">
        <f>IF(女子ＳＤ!$E$55="","",女子ＳＤ!$E$55)</f>
        <v/>
      </c>
      <c r="AV34" s="79" t="str">
        <f>IF(女子ＳＤ!$F$55="","",女子ＳＤ!$F$55)</f>
        <v/>
      </c>
    </row>
    <row r="35" spans="1:48" ht="18.75" x14ac:dyDescent="0.15">
      <c r="A35" s="84">
        <v>32</v>
      </c>
      <c r="B35" s="85" t="str">
        <f>IF(男子ＳＡ!$B$56="","",男子ＳＡ!$B$56)</f>
        <v/>
      </c>
      <c r="C35" s="85" t="str">
        <f>IF(男子ＳＡ!$C$56="","",男子ＳＡ!$C$56)</f>
        <v/>
      </c>
      <c r="D35" s="85" t="str">
        <f>IF(男子ＳＡ!$D$56="","",男子ＳＡ!$D$56)</f>
        <v/>
      </c>
      <c r="E35" s="202"/>
      <c r="F35" s="85" t="str">
        <f>IF(男子ＳＡ!$F$56="","",男子ＳＡ!$F$56)</f>
        <v/>
      </c>
      <c r="G35" s="82">
        <v>32</v>
      </c>
      <c r="H35" s="83" t="str">
        <f>IF(男子ＳＢ!$B$56="","",男子ＳＢ!$B$56)</f>
        <v/>
      </c>
      <c r="I35" s="83" t="str">
        <f>IF(男子ＳＢ!$C$56="","",男子ＳＢ!$C$56)</f>
        <v/>
      </c>
      <c r="J35" s="83" t="str">
        <f>IF(男子ＳＢ!$D$56="","",男子ＳＢ!$D$56)</f>
        <v/>
      </c>
      <c r="K35" s="203" t="str">
        <f>IF(男子ＳＢ!$E$56="","",男子ＳＢ!$E$56)</f>
        <v/>
      </c>
      <c r="L35" s="83" t="str">
        <f>IF(男子ＳＢ!$F$56="","",男子ＳＢ!$F$56)</f>
        <v/>
      </c>
      <c r="M35" s="80">
        <v>32</v>
      </c>
      <c r="N35" s="81" t="str">
        <f>IF(男子ＳＣ!$B$56="","",男子ＳＣ!$B$56)</f>
        <v/>
      </c>
      <c r="O35" s="81" t="str">
        <f>IF(男子ＳＣ!$C$56="","",男子ＳＣ!$C$56)</f>
        <v/>
      </c>
      <c r="P35" s="81" t="str">
        <f>IF(男子ＳＣ!$D$56="","",男子ＳＣ!$D$56)</f>
        <v/>
      </c>
      <c r="Q35" s="204" t="str">
        <f>IF(男子ＳＣ!$E$56="","",男子ＳＣ!$E$56)</f>
        <v/>
      </c>
      <c r="R35" s="81" t="str">
        <f>IF(男子ＳＣ!$F$56="","",男子ＳＣ!$F$56)</f>
        <v/>
      </c>
      <c r="S35" s="78">
        <v>32</v>
      </c>
      <c r="T35" s="79" t="str">
        <f>IF(男子ＳＤ!$B$56="","",男子ＳＤ!$B$56)</f>
        <v/>
      </c>
      <c r="U35" s="79" t="str">
        <f>IF(男子ＳＤ!$C$56="","",男子ＳＤ!$C$56)</f>
        <v/>
      </c>
      <c r="V35" s="79" t="str">
        <f>IF(男子ＳＤ!$D$56="","",男子ＳＤ!$D$56)</f>
        <v/>
      </c>
      <c r="W35" s="205" t="str">
        <f>IF(男子ＳＤ!$E$56="","",男子ＳＤ!$E$56)</f>
        <v/>
      </c>
      <c r="X35" s="79" t="str">
        <f>IF(男子ＳＤ!$F$56="","",男子ＳＤ!$F$56)</f>
        <v/>
      </c>
      <c r="Y35" s="84">
        <v>32</v>
      </c>
      <c r="Z35" s="85" t="str">
        <f>IF(女子ＳＡ!$B$56="","",女子ＳＡ!$B$56)</f>
        <v/>
      </c>
      <c r="AA35" s="85" t="str">
        <f>IF(女子ＳＡ!$C$56="","",女子ＳＡ!$C$56)</f>
        <v/>
      </c>
      <c r="AB35" s="85" t="str">
        <f>IF(女子ＳＡ!$D$56="","",女子ＳＡ!$D$56)</f>
        <v/>
      </c>
      <c r="AC35" s="202" t="str">
        <f>IF(女子ＳＡ!$E$56="","",女子ＳＡ!$E$56)</f>
        <v/>
      </c>
      <c r="AD35" s="85" t="str">
        <f>IF(女子ＳＡ!$F$56="","",女子ＳＡ!$F$56)</f>
        <v/>
      </c>
      <c r="AE35" s="82">
        <v>32</v>
      </c>
      <c r="AF35" s="83" t="str">
        <f>IF(女子ＳＢ!$B$56="","",女子ＳＢ!$B$56)</f>
        <v/>
      </c>
      <c r="AG35" s="83" t="str">
        <f>IF(女子ＳＢ!$C$56="","",女子ＳＢ!$C$56)</f>
        <v/>
      </c>
      <c r="AH35" s="83" t="str">
        <f>IF(女子ＳＢ!$D$56="","",女子ＳＢ!$D$56)</f>
        <v/>
      </c>
      <c r="AI35" s="203" t="str">
        <f>IF(女子ＳＢ!$E$56="","",女子ＳＢ!$E$56)</f>
        <v/>
      </c>
      <c r="AJ35" s="83" t="str">
        <f>IF(女子ＳＢ!$F$56="","",女子ＳＢ!$F$56)</f>
        <v/>
      </c>
      <c r="AK35" s="80">
        <v>32</v>
      </c>
      <c r="AL35" s="81" t="str">
        <f>IF(女子ＳＣ!$B$56="","",女子ＳＣ!$B$56)</f>
        <v/>
      </c>
      <c r="AM35" s="81" t="str">
        <f>IF(女子ＳＣ!$C$56="","",女子ＳＣ!$C$56)</f>
        <v/>
      </c>
      <c r="AN35" s="81" t="str">
        <f>IF(女子ＳＣ!$D$56="","",女子ＳＣ!$D$56)</f>
        <v/>
      </c>
      <c r="AO35" s="204" t="str">
        <f>IF(女子ＳＣ!$E$56="","",女子ＳＣ!$E$56)</f>
        <v/>
      </c>
      <c r="AP35" s="81" t="str">
        <f>IF(女子ＳＣ!$F$56="","",女子ＳＣ!$F$56)</f>
        <v/>
      </c>
      <c r="AQ35" s="78">
        <v>32</v>
      </c>
      <c r="AR35" s="79" t="str">
        <f>IF(女子ＳＤ!$B$56="","",女子ＳＤ!$B$56)</f>
        <v/>
      </c>
      <c r="AS35" s="79" t="str">
        <f>IF(女子ＳＤ!$C$56="","",女子ＳＤ!$C$56)</f>
        <v/>
      </c>
      <c r="AT35" s="79" t="str">
        <f>IF(女子ＳＤ!$D$56="","",女子ＳＤ!$D$56)</f>
        <v/>
      </c>
      <c r="AU35" s="205" t="str">
        <f>IF(女子ＳＤ!$E$56="","",女子ＳＤ!$E$56)</f>
        <v/>
      </c>
      <c r="AV35" s="79" t="str">
        <f>IF(女子ＳＤ!$F$56="","",女子ＳＤ!$F$56)</f>
        <v/>
      </c>
    </row>
    <row r="36" spans="1:48" ht="18.75" x14ac:dyDescent="0.15">
      <c r="A36" s="84">
        <v>33</v>
      </c>
      <c r="B36" s="85" t="str">
        <f>IF(男子ＳＡ!$B$57="","",男子ＳＡ!$B$57)</f>
        <v/>
      </c>
      <c r="C36" s="85" t="str">
        <f>IF(男子ＳＡ!$C$57="","",男子ＳＡ!$C$57)</f>
        <v/>
      </c>
      <c r="D36" s="85" t="str">
        <f>IF(男子ＳＡ!$D$57="","",男子ＳＡ!$D$57)</f>
        <v/>
      </c>
      <c r="E36" s="202"/>
      <c r="F36" s="85" t="str">
        <f>IF(男子ＳＡ!$F$57="","",男子ＳＡ!$F$57)</f>
        <v/>
      </c>
      <c r="G36" s="82">
        <v>33</v>
      </c>
      <c r="H36" s="83" t="str">
        <f>IF(男子ＳＢ!$B$57="","",男子ＳＢ!$B$57)</f>
        <v/>
      </c>
      <c r="I36" s="83" t="str">
        <f>IF(男子ＳＢ!$C$57="","",男子ＳＢ!$C$57)</f>
        <v/>
      </c>
      <c r="J36" s="83" t="str">
        <f>IF(男子ＳＢ!$D$57="","",男子ＳＢ!$D$57)</f>
        <v/>
      </c>
      <c r="K36" s="203" t="str">
        <f>IF(男子ＳＢ!$E$57="","",男子ＳＢ!$E$57)</f>
        <v/>
      </c>
      <c r="L36" s="83" t="str">
        <f>IF(男子ＳＢ!$F$57="","",男子ＳＢ!$F$57)</f>
        <v/>
      </c>
      <c r="M36" s="80">
        <v>33</v>
      </c>
      <c r="N36" s="81" t="str">
        <f>IF(男子ＳＣ!$B$57="","",男子ＳＣ!$B$57)</f>
        <v/>
      </c>
      <c r="O36" s="81" t="str">
        <f>IF(男子ＳＣ!$C$57="","",男子ＳＣ!$C$57)</f>
        <v/>
      </c>
      <c r="P36" s="81" t="str">
        <f>IF(男子ＳＣ!$D$57="","",男子ＳＣ!$D$57)</f>
        <v/>
      </c>
      <c r="Q36" s="204" t="str">
        <f>IF(男子ＳＣ!$E$57="","",男子ＳＣ!$E$57)</f>
        <v/>
      </c>
      <c r="R36" s="81" t="str">
        <f>IF(男子ＳＣ!$F$57="","",男子ＳＣ!$F$57)</f>
        <v/>
      </c>
      <c r="S36" s="78">
        <v>33</v>
      </c>
      <c r="T36" s="79" t="str">
        <f>IF(男子ＳＤ!$B$57="","",男子ＳＤ!$B$57)</f>
        <v/>
      </c>
      <c r="U36" s="79" t="str">
        <f>IF(男子ＳＤ!$C$57="","",男子ＳＤ!$C$57)</f>
        <v/>
      </c>
      <c r="V36" s="79" t="str">
        <f>IF(男子ＳＤ!$D$57="","",男子ＳＤ!$D$57)</f>
        <v/>
      </c>
      <c r="W36" s="205" t="str">
        <f>IF(男子ＳＤ!$E$57="","",男子ＳＤ!$E$57)</f>
        <v/>
      </c>
      <c r="X36" s="79" t="str">
        <f>IF(男子ＳＤ!$F$57="","",男子ＳＤ!$F$57)</f>
        <v/>
      </c>
      <c r="Y36" s="84">
        <v>33</v>
      </c>
      <c r="Z36" s="85" t="str">
        <f>IF(女子ＳＡ!$B$57="","",女子ＳＡ!$B$57)</f>
        <v/>
      </c>
      <c r="AA36" s="85" t="str">
        <f>IF(女子ＳＡ!$C$57="","",女子ＳＡ!$C$57)</f>
        <v/>
      </c>
      <c r="AB36" s="85" t="str">
        <f>IF(女子ＳＡ!$D$57="","",女子ＳＡ!$D$57)</f>
        <v/>
      </c>
      <c r="AC36" s="202" t="str">
        <f>IF(女子ＳＡ!$E$57="","",女子ＳＡ!$E$57)</f>
        <v/>
      </c>
      <c r="AD36" s="85" t="str">
        <f>IF(女子ＳＡ!$F$57="","",女子ＳＡ!$F$57)</f>
        <v/>
      </c>
      <c r="AE36" s="82">
        <v>33</v>
      </c>
      <c r="AF36" s="83" t="str">
        <f>IF(女子ＳＢ!$B$57="","",女子ＳＢ!$B$57)</f>
        <v/>
      </c>
      <c r="AG36" s="83" t="str">
        <f>IF(女子ＳＢ!$C$57="","",女子ＳＢ!$C$57)</f>
        <v/>
      </c>
      <c r="AH36" s="83" t="str">
        <f>IF(女子ＳＢ!$D$57="","",女子ＳＢ!$D$57)</f>
        <v/>
      </c>
      <c r="AI36" s="203" t="str">
        <f>IF(女子ＳＢ!$E$57="","",女子ＳＢ!$E$57)</f>
        <v/>
      </c>
      <c r="AJ36" s="83" t="str">
        <f>IF(女子ＳＢ!$F$57="","",女子ＳＢ!$F$57)</f>
        <v/>
      </c>
      <c r="AK36" s="80">
        <v>33</v>
      </c>
      <c r="AL36" s="81" t="str">
        <f>IF(女子ＳＣ!$B$57="","",女子ＳＣ!$B$57)</f>
        <v/>
      </c>
      <c r="AM36" s="81" t="str">
        <f>IF(女子ＳＣ!$C$57="","",女子ＳＣ!$C$57)</f>
        <v/>
      </c>
      <c r="AN36" s="81" t="str">
        <f>IF(女子ＳＣ!$D$57="","",女子ＳＣ!$D$57)</f>
        <v/>
      </c>
      <c r="AO36" s="204" t="str">
        <f>IF(女子ＳＣ!$E$57="","",女子ＳＣ!$E$57)</f>
        <v/>
      </c>
      <c r="AP36" s="81" t="str">
        <f>IF(女子ＳＣ!$F$57="","",女子ＳＣ!$F$57)</f>
        <v/>
      </c>
      <c r="AQ36" s="78">
        <v>33</v>
      </c>
      <c r="AR36" s="79" t="str">
        <f>IF(女子ＳＤ!$B$57="","",女子ＳＤ!$B$57)</f>
        <v/>
      </c>
      <c r="AS36" s="79" t="str">
        <f>IF(女子ＳＤ!$C$57="","",女子ＳＤ!$C$57)</f>
        <v/>
      </c>
      <c r="AT36" s="79" t="str">
        <f>IF(女子ＳＤ!$D$57="","",女子ＳＤ!$D$57)</f>
        <v/>
      </c>
      <c r="AU36" s="205" t="str">
        <f>IF(女子ＳＤ!$E$57="","",女子ＳＤ!$E$57)</f>
        <v/>
      </c>
      <c r="AV36" s="79" t="str">
        <f>IF(女子ＳＤ!$F$57="","",女子ＳＤ!$F$57)</f>
        <v/>
      </c>
    </row>
    <row r="37" spans="1:48" ht="18.75" x14ac:dyDescent="0.15">
      <c r="A37" s="84">
        <v>34</v>
      </c>
      <c r="B37" s="85" t="str">
        <f>IF(男子ＳＡ!$B$58="","",男子ＳＡ!$B$58)</f>
        <v/>
      </c>
      <c r="C37" s="85" t="str">
        <f>IF(男子ＳＡ!$C$58="","",男子ＳＡ!$C$58)</f>
        <v/>
      </c>
      <c r="D37" s="85" t="str">
        <f>IF(男子ＳＡ!$D$58="","",男子ＳＡ!$D$58)</f>
        <v/>
      </c>
      <c r="E37" s="202"/>
      <c r="F37" s="85" t="str">
        <f>IF(男子ＳＡ!$F$58="","",男子ＳＡ!$F$58)</f>
        <v/>
      </c>
      <c r="G37" s="82">
        <v>34</v>
      </c>
      <c r="H37" s="83" t="str">
        <f>IF(男子ＳＢ!$B$58="","",男子ＳＢ!$B$58)</f>
        <v/>
      </c>
      <c r="I37" s="83" t="str">
        <f>IF(男子ＳＢ!$C$58="","",男子ＳＢ!$C$58)</f>
        <v/>
      </c>
      <c r="J37" s="83" t="str">
        <f>IF(男子ＳＢ!$D$58="","",男子ＳＢ!$D$58)</f>
        <v/>
      </c>
      <c r="K37" s="203" t="str">
        <f>IF(男子ＳＢ!$E$58="","",男子ＳＢ!$E$58)</f>
        <v/>
      </c>
      <c r="L37" s="83" t="str">
        <f>IF(男子ＳＢ!$F$58="","",男子ＳＢ!$F$58)</f>
        <v/>
      </c>
      <c r="M37" s="80">
        <v>34</v>
      </c>
      <c r="N37" s="81" t="str">
        <f>IF(男子ＳＣ!$B$58="","",男子ＳＣ!$B$58)</f>
        <v/>
      </c>
      <c r="O37" s="81" t="str">
        <f>IF(男子ＳＣ!$C$58="","",男子ＳＣ!$C$58)</f>
        <v/>
      </c>
      <c r="P37" s="81" t="str">
        <f>IF(男子ＳＣ!$D$58="","",男子ＳＣ!$D$58)</f>
        <v/>
      </c>
      <c r="Q37" s="204" t="str">
        <f>IF(男子ＳＣ!$E$58="","",男子ＳＣ!$E$58)</f>
        <v/>
      </c>
      <c r="R37" s="81" t="str">
        <f>IF(男子ＳＣ!$F$58="","",男子ＳＣ!$F$58)</f>
        <v/>
      </c>
      <c r="S37" s="78">
        <v>34</v>
      </c>
      <c r="T37" s="79" t="str">
        <f>IF(男子ＳＤ!$B$58="","",男子ＳＤ!$B$58)</f>
        <v/>
      </c>
      <c r="U37" s="79" t="str">
        <f>IF(男子ＳＤ!$C$58="","",男子ＳＤ!$C$58)</f>
        <v/>
      </c>
      <c r="V37" s="79" t="str">
        <f>IF(男子ＳＤ!$D$58="","",男子ＳＤ!$D$58)</f>
        <v/>
      </c>
      <c r="W37" s="205" t="str">
        <f>IF(男子ＳＤ!$E$58="","",男子ＳＤ!$E$58)</f>
        <v/>
      </c>
      <c r="X37" s="79" t="str">
        <f>IF(男子ＳＤ!$F$58="","",男子ＳＤ!$F$58)</f>
        <v/>
      </c>
      <c r="Y37" s="84">
        <v>34</v>
      </c>
      <c r="Z37" s="85" t="str">
        <f>IF(女子ＳＡ!$B$58="","",女子ＳＡ!$B$58)</f>
        <v/>
      </c>
      <c r="AA37" s="85" t="str">
        <f>IF(女子ＳＡ!$C$58="","",女子ＳＡ!$C$58)</f>
        <v/>
      </c>
      <c r="AB37" s="85" t="str">
        <f>IF(女子ＳＡ!$D$58="","",女子ＳＡ!$D$58)</f>
        <v/>
      </c>
      <c r="AC37" s="202" t="str">
        <f>IF(女子ＳＡ!$E$58="","",女子ＳＡ!$E$58)</f>
        <v/>
      </c>
      <c r="AD37" s="85" t="str">
        <f>IF(女子ＳＡ!$F$58="","",女子ＳＡ!$F$58)</f>
        <v/>
      </c>
      <c r="AE37" s="82">
        <v>34</v>
      </c>
      <c r="AF37" s="83" t="str">
        <f>IF(女子ＳＢ!$B$58="","",女子ＳＢ!$B$58)</f>
        <v/>
      </c>
      <c r="AG37" s="83" t="str">
        <f>IF(女子ＳＢ!$C$58="","",女子ＳＢ!$C$58)</f>
        <v/>
      </c>
      <c r="AH37" s="83" t="str">
        <f>IF(女子ＳＢ!$D$58="","",女子ＳＢ!$D$58)</f>
        <v/>
      </c>
      <c r="AI37" s="203" t="str">
        <f>IF(女子ＳＢ!$E$58="","",女子ＳＢ!$E$58)</f>
        <v/>
      </c>
      <c r="AJ37" s="83" t="str">
        <f>IF(女子ＳＢ!$F$58="","",女子ＳＢ!$F$58)</f>
        <v/>
      </c>
      <c r="AK37" s="80">
        <v>34</v>
      </c>
      <c r="AL37" s="81" t="str">
        <f>IF(女子ＳＣ!$B$58="","",女子ＳＣ!$B$58)</f>
        <v/>
      </c>
      <c r="AM37" s="81" t="str">
        <f>IF(女子ＳＣ!$C$58="","",女子ＳＣ!$C$58)</f>
        <v/>
      </c>
      <c r="AN37" s="81" t="str">
        <f>IF(女子ＳＣ!$D$58="","",女子ＳＣ!$D$58)</f>
        <v/>
      </c>
      <c r="AO37" s="204" t="str">
        <f>IF(女子ＳＣ!$E$58="","",女子ＳＣ!$E$58)</f>
        <v/>
      </c>
      <c r="AP37" s="81" t="str">
        <f>IF(女子ＳＣ!$F$58="","",女子ＳＣ!$F$58)</f>
        <v/>
      </c>
      <c r="AQ37" s="78">
        <v>34</v>
      </c>
      <c r="AR37" s="79" t="str">
        <f>IF(女子ＳＤ!$B$58="","",女子ＳＤ!$B$58)</f>
        <v/>
      </c>
      <c r="AS37" s="79" t="str">
        <f>IF(女子ＳＤ!$C$58="","",女子ＳＤ!$C$58)</f>
        <v/>
      </c>
      <c r="AT37" s="79" t="str">
        <f>IF(女子ＳＤ!$D$58="","",女子ＳＤ!$D$58)</f>
        <v/>
      </c>
      <c r="AU37" s="205" t="str">
        <f>IF(女子ＳＤ!$E$58="","",女子ＳＤ!$E$58)</f>
        <v/>
      </c>
      <c r="AV37" s="79" t="str">
        <f>IF(女子ＳＤ!$F$58="","",女子ＳＤ!$F$58)</f>
        <v/>
      </c>
    </row>
    <row r="38" spans="1:48" ht="18.75" x14ac:dyDescent="0.15">
      <c r="A38" s="84">
        <v>35</v>
      </c>
      <c r="B38" s="85" t="str">
        <f>IF(男子ＳＡ!$B$59="","",男子ＳＡ!$B$59)</f>
        <v/>
      </c>
      <c r="C38" s="85" t="str">
        <f>IF(男子ＳＡ!$C$59="","",男子ＳＡ!$C$59)</f>
        <v/>
      </c>
      <c r="D38" s="85" t="str">
        <f>IF(男子ＳＡ!$D$59="","",男子ＳＡ!$D$59)</f>
        <v/>
      </c>
      <c r="E38" s="202"/>
      <c r="F38" s="85" t="str">
        <f>IF(男子ＳＡ!$F$59="","",男子ＳＡ!$F$59)</f>
        <v/>
      </c>
      <c r="G38" s="82">
        <v>35</v>
      </c>
      <c r="H38" s="83" t="str">
        <f>IF(男子ＳＢ!$B$59="","",男子ＳＢ!$B$59)</f>
        <v/>
      </c>
      <c r="I38" s="83" t="str">
        <f>IF(男子ＳＢ!$C$59="","",男子ＳＢ!$C$59)</f>
        <v/>
      </c>
      <c r="J38" s="83" t="str">
        <f>IF(男子ＳＢ!$D$59="","",男子ＳＢ!$D$59)</f>
        <v/>
      </c>
      <c r="K38" s="203" t="str">
        <f>IF(男子ＳＢ!$E$59="","",男子ＳＢ!$E$59)</f>
        <v/>
      </c>
      <c r="L38" s="83" t="str">
        <f>IF(男子ＳＢ!$F$59="","",男子ＳＢ!$F$59)</f>
        <v/>
      </c>
      <c r="M38" s="80">
        <v>35</v>
      </c>
      <c r="N38" s="81" t="str">
        <f>IF(男子ＳＣ!$B$59="","",男子ＳＣ!$B$59)</f>
        <v/>
      </c>
      <c r="O38" s="81" t="str">
        <f>IF(男子ＳＣ!$C$59="","",男子ＳＣ!$C$59)</f>
        <v/>
      </c>
      <c r="P38" s="81" t="str">
        <f>IF(男子ＳＣ!$D$59="","",男子ＳＣ!$D$59)</f>
        <v/>
      </c>
      <c r="Q38" s="204" t="str">
        <f>IF(男子ＳＣ!$E$59="","",男子ＳＣ!$E$59)</f>
        <v/>
      </c>
      <c r="R38" s="81" t="str">
        <f>IF(男子ＳＣ!$F$59="","",男子ＳＣ!$F$59)</f>
        <v/>
      </c>
      <c r="S38" s="78">
        <v>35</v>
      </c>
      <c r="T38" s="79" t="str">
        <f>IF(男子ＳＤ!$B$59="","",男子ＳＤ!$B$59)</f>
        <v/>
      </c>
      <c r="U38" s="79" t="str">
        <f>IF(男子ＳＤ!$C$59="","",男子ＳＤ!$C$59)</f>
        <v/>
      </c>
      <c r="V38" s="79" t="str">
        <f>IF(男子ＳＤ!$D$59="","",男子ＳＤ!$D$59)</f>
        <v/>
      </c>
      <c r="W38" s="205" t="str">
        <f>IF(男子ＳＤ!$E$59="","",男子ＳＤ!$E$59)</f>
        <v/>
      </c>
      <c r="X38" s="79" t="str">
        <f>IF(男子ＳＤ!$F$59="","",男子ＳＤ!$F$59)</f>
        <v/>
      </c>
      <c r="Y38" s="84">
        <v>35</v>
      </c>
      <c r="Z38" s="85" t="str">
        <f>IF(女子ＳＡ!$B$59="","",女子ＳＡ!$B$59)</f>
        <v/>
      </c>
      <c r="AA38" s="85" t="str">
        <f>IF(女子ＳＡ!$C$59="","",女子ＳＡ!$C$59)</f>
        <v/>
      </c>
      <c r="AB38" s="85" t="str">
        <f>IF(女子ＳＡ!$D$59="","",女子ＳＡ!$D$59)</f>
        <v/>
      </c>
      <c r="AC38" s="202" t="str">
        <f>IF(女子ＳＡ!$E$59="","",女子ＳＡ!$E$59)</f>
        <v/>
      </c>
      <c r="AD38" s="85" t="str">
        <f>IF(女子ＳＡ!$F$59="","",女子ＳＡ!$F$59)</f>
        <v/>
      </c>
      <c r="AE38" s="82">
        <v>35</v>
      </c>
      <c r="AF38" s="83" t="str">
        <f>IF(女子ＳＢ!$B$59="","",女子ＳＢ!$B$59)</f>
        <v/>
      </c>
      <c r="AG38" s="83" t="str">
        <f>IF(女子ＳＢ!$C$59="","",女子ＳＢ!$C$59)</f>
        <v/>
      </c>
      <c r="AH38" s="83" t="str">
        <f>IF(女子ＳＢ!$D$59="","",女子ＳＢ!$D$59)</f>
        <v/>
      </c>
      <c r="AI38" s="203" t="str">
        <f>IF(女子ＳＢ!$E$59="","",女子ＳＢ!$E$59)</f>
        <v/>
      </c>
      <c r="AJ38" s="83" t="str">
        <f>IF(女子ＳＢ!$F$59="","",女子ＳＢ!$F$59)</f>
        <v/>
      </c>
      <c r="AK38" s="80">
        <v>35</v>
      </c>
      <c r="AL38" s="81" t="str">
        <f>IF(女子ＳＣ!$B$59="","",女子ＳＣ!$B$59)</f>
        <v/>
      </c>
      <c r="AM38" s="81" t="str">
        <f>IF(女子ＳＣ!$C$59="","",女子ＳＣ!$C$59)</f>
        <v/>
      </c>
      <c r="AN38" s="81" t="str">
        <f>IF(女子ＳＣ!$D$59="","",女子ＳＣ!$D$59)</f>
        <v/>
      </c>
      <c r="AO38" s="204" t="str">
        <f>IF(女子ＳＣ!$E$59="","",女子ＳＣ!$E$59)</f>
        <v/>
      </c>
      <c r="AP38" s="81" t="str">
        <f>IF(女子ＳＣ!$F$59="","",女子ＳＣ!$F$59)</f>
        <v/>
      </c>
      <c r="AQ38" s="78">
        <v>35</v>
      </c>
      <c r="AR38" s="79" t="str">
        <f>IF(女子ＳＤ!$B$59="","",女子ＳＤ!$B$59)</f>
        <v/>
      </c>
      <c r="AS38" s="79" t="str">
        <f>IF(女子ＳＤ!$C$59="","",女子ＳＤ!$C$59)</f>
        <v/>
      </c>
      <c r="AT38" s="79" t="str">
        <f>IF(女子ＳＤ!$D$59="","",女子ＳＤ!$D$59)</f>
        <v/>
      </c>
      <c r="AU38" s="205" t="str">
        <f>IF(女子ＳＤ!$E$59="","",女子ＳＤ!$E$59)</f>
        <v/>
      </c>
      <c r="AV38" s="79" t="str">
        <f>IF(女子ＳＤ!$F$59="","",女子ＳＤ!$F$59)</f>
        <v/>
      </c>
    </row>
    <row r="39" spans="1:48" ht="18.75" x14ac:dyDescent="0.15">
      <c r="A39" s="84">
        <v>36</v>
      </c>
      <c r="B39" s="85" t="str">
        <f>IF(男子ＳＡ!$B$60="","",男子ＳＡ!$B$60)</f>
        <v/>
      </c>
      <c r="C39" s="85" t="str">
        <f>IF(男子ＳＡ!$C$60="","",男子ＳＡ!$C$60)</f>
        <v/>
      </c>
      <c r="D39" s="85" t="str">
        <f>IF(男子ＳＡ!$D$60="","",男子ＳＡ!$D$60)</f>
        <v/>
      </c>
      <c r="E39" s="202"/>
      <c r="F39" s="85" t="str">
        <f>IF(男子ＳＡ!$F$60="","",男子ＳＡ!$F$60)</f>
        <v/>
      </c>
      <c r="G39" s="82">
        <v>36</v>
      </c>
      <c r="H39" s="83" t="str">
        <f>IF(男子ＳＢ!$B$60="","",男子ＳＢ!$B$60)</f>
        <v/>
      </c>
      <c r="I39" s="83" t="str">
        <f>IF(男子ＳＢ!$C$60="","",男子ＳＢ!$C$60)</f>
        <v/>
      </c>
      <c r="J39" s="83" t="str">
        <f>IF(男子ＳＢ!$D$60="","",男子ＳＢ!$D$60)</f>
        <v/>
      </c>
      <c r="K39" s="203" t="str">
        <f>IF(男子ＳＢ!$E$60="","",男子ＳＢ!$E$60)</f>
        <v/>
      </c>
      <c r="L39" s="83" t="str">
        <f>IF(男子ＳＢ!$F$60="","",男子ＳＢ!$F$60)</f>
        <v/>
      </c>
      <c r="M39" s="80">
        <v>36</v>
      </c>
      <c r="N39" s="81" t="str">
        <f>IF(男子ＳＣ!$B$60="","",男子ＳＣ!$B$60)</f>
        <v/>
      </c>
      <c r="O39" s="81" t="str">
        <f>IF(男子ＳＣ!$C$60="","",男子ＳＣ!$C$60)</f>
        <v/>
      </c>
      <c r="P39" s="81" t="str">
        <f>IF(男子ＳＣ!$D$60="","",男子ＳＣ!$D$60)</f>
        <v/>
      </c>
      <c r="Q39" s="204" t="str">
        <f>IF(男子ＳＣ!$E$60="","",男子ＳＣ!$E$60)</f>
        <v/>
      </c>
      <c r="R39" s="81" t="str">
        <f>IF(男子ＳＣ!$F$60="","",男子ＳＣ!$F$60)</f>
        <v/>
      </c>
      <c r="S39" s="78">
        <v>36</v>
      </c>
      <c r="T39" s="79" t="str">
        <f>IF(男子ＳＤ!$B$60="","",男子ＳＤ!$B$60)</f>
        <v/>
      </c>
      <c r="U39" s="79" t="str">
        <f>IF(男子ＳＤ!$C$60="","",男子ＳＤ!$C$60)</f>
        <v/>
      </c>
      <c r="V39" s="79" t="str">
        <f>IF(男子ＳＤ!$D$60="","",男子ＳＤ!$D$60)</f>
        <v/>
      </c>
      <c r="W39" s="205" t="str">
        <f>IF(男子ＳＤ!$E$60="","",男子ＳＤ!$E$60)</f>
        <v/>
      </c>
      <c r="X39" s="79" t="str">
        <f>IF(男子ＳＤ!$F$60="","",男子ＳＤ!$F$60)</f>
        <v/>
      </c>
      <c r="Y39" s="84">
        <v>36</v>
      </c>
      <c r="Z39" s="85" t="str">
        <f>IF(女子ＳＡ!$B$60="","",女子ＳＡ!$B$60)</f>
        <v/>
      </c>
      <c r="AA39" s="85" t="str">
        <f>IF(女子ＳＡ!$C$60="","",女子ＳＡ!$C$60)</f>
        <v/>
      </c>
      <c r="AB39" s="85" t="str">
        <f>IF(女子ＳＡ!$D$60="","",女子ＳＡ!$D$60)</f>
        <v/>
      </c>
      <c r="AC39" s="202" t="str">
        <f>IF(女子ＳＡ!$E$60="","",女子ＳＡ!$E$60)</f>
        <v/>
      </c>
      <c r="AD39" s="85" t="str">
        <f>IF(女子ＳＡ!$F$60="","",女子ＳＡ!$F$60)</f>
        <v/>
      </c>
      <c r="AE39" s="82">
        <v>36</v>
      </c>
      <c r="AF39" s="83" t="str">
        <f>IF(女子ＳＢ!$B$60="","",女子ＳＢ!$B$60)</f>
        <v/>
      </c>
      <c r="AG39" s="83" t="str">
        <f>IF(女子ＳＢ!$C$60="","",女子ＳＢ!$C$60)</f>
        <v/>
      </c>
      <c r="AH39" s="83" t="str">
        <f>IF(女子ＳＢ!$D$60="","",女子ＳＢ!$D$60)</f>
        <v/>
      </c>
      <c r="AI39" s="203" t="str">
        <f>IF(女子ＳＢ!$E$60="","",女子ＳＢ!$E$60)</f>
        <v/>
      </c>
      <c r="AJ39" s="83" t="str">
        <f>IF(女子ＳＢ!$F$60="","",女子ＳＢ!$F$60)</f>
        <v/>
      </c>
      <c r="AK39" s="80">
        <v>36</v>
      </c>
      <c r="AL39" s="81" t="str">
        <f>IF(女子ＳＣ!$B$60="","",女子ＳＣ!$B$60)</f>
        <v/>
      </c>
      <c r="AM39" s="81" t="str">
        <f>IF(女子ＳＣ!$C$60="","",女子ＳＣ!$C$60)</f>
        <v/>
      </c>
      <c r="AN39" s="81" t="str">
        <f>IF(女子ＳＣ!$D$60="","",女子ＳＣ!$D$60)</f>
        <v/>
      </c>
      <c r="AO39" s="204" t="str">
        <f>IF(女子ＳＣ!$E$60="","",女子ＳＣ!$E$60)</f>
        <v/>
      </c>
      <c r="AP39" s="81" t="str">
        <f>IF(女子ＳＣ!$F$60="","",女子ＳＣ!$F$60)</f>
        <v/>
      </c>
      <c r="AQ39" s="78">
        <v>36</v>
      </c>
      <c r="AR39" s="79" t="str">
        <f>IF(女子ＳＤ!$B$60="","",女子ＳＤ!$B$60)</f>
        <v/>
      </c>
      <c r="AS39" s="79" t="str">
        <f>IF(女子ＳＤ!$C$60="","",女子ＳＤ!$C$60)</f>
        <v/>
      </c>
      <c r="AT39" s="79" t="str">
        <f>IF(女子ＳＤ!$D$60="","",女子ＳＤ!$D$60)</f>
        <v/>
      </c>
      <c r="AU39" s="205" t="str">
        <f>IF(女子ＳＤ!$E$60="","",女子ＳＤ!$E$60)</f>
        <v/>
      </c>
      <c r="AV39" s="79" t="str">
        <f>IF(女子ＳＤ!$F$60="","",女子ＳＤ!$F$60)</f>
        <v/>
      </c>
    </row>
    <row r="40" spans="1:48" ht="18.75" x14ac:dyDescent="0.15">
      <c r="A40" s="84">
        <v>37</v>
      </c>
      <c r="B40" s="85" t="str">
        <f>IF(男子ＳＡ!$B$61="","",男子ＳＡ!$B$61)</f>
        <v/>
      </c>
      <c r="C40" s="85" t="str">
        <f>IF(男子ＳＡ!$C$61="","",男子ＳＡ!$C$61)</f>
        <v/>
      </c>
      <c r="D40" s="85" t="str">
        <f>IF(男子ＳＡ!$D$61="","",男子ＳＡ!$D$61)</f>
        <v/>
      </c>
      <c r="E40" s="202"/>
      <c r="F40" s="85" t="str">
        <f>IF(男子ＳＡ!$F$61="","",男子ＳＡ!$F$61)</f>
        <v/>
      </c>
      <c r="G40" s="82">
        <v>37</v>
      </c>
      <c r="H40" s="83" t="str">
        <f>IF(男子ＳＢ!$B$61="","",男子ＳＢ!$B$61)</f>
        <v/>
      </c>
      <c r="I40" s="83" t="str">
        <f>IF(男子ＳＢ!$C$61="","",男子ＳＢ!$C$61)</f>
        <v/>
      </c>
      <c r="J40" s="83" t="str">
        <f>IF(男子ＳＢ!$D$61="","",男子ＳＢ!$D$61)</f>
        <v/>
      </c>
      <c r="K40" s="203" t="str">
        <f>IF(男子ＳＢ!$E$61="","",男子ＳＢ!$E$61)</f>
        <v/>
      </c>
      <c r="L40" s="83" t="str">
        <f>IF(男子ＳＢ!$F$61="","",男子ＳＢ!$F$61)</f>
        <v/>
      </c>
      <c r="M40" s="80">
        <v>37</v>
      </c>
      <c r="N40" s="81" t="str">
        <f>IF(男子ＳＣ!$B$61="","",男子ＳＣ!$B$61)</f>
        <v/>
      </c>
      <c r="O40" s="81" t="str">
        <f>IF(男子ＳＣ!$C$61="","",男子ＳＣ!$C$61)</f>
        <v/>
      </c>
      <c r="P40" s="81" t="str">
        <f>IF(男子ＳＣ!$D$61="","",男子ＳＣ!$D$61)</f>
        <v/>
      </c>
      <c r="Q40" s="204" t="str">
        <f>IF(男子ＳＣ!$E$61="","",男子ＳＣ!$E$61)</f>
        <v/>
      </c>
      <c r="R40" s="81" t="str">
        <f>IF(男子ＳＣ!$F$61="","",男子ＳＣ!$F$61)</f>
        <v/>
      </c>
      <c r="S40" s="78">
        <v>37</v>
      </c>
      <c r="T40" s="79" t="str">
        <f>IF(男子ＳＤ!$B$61="","",男子ＳＤ!$B$61)</f>
        <v/>
      </c>
      <c r="U40" s="79" t="str">
        <f>IF(男子ＳＤ!$C$61="","",男子ＳＤ!$C$61)</f>
        <v/>
      </c>
      <c r="V40" s="79" t="str">
        <f>IF(男子ＳＤ!$D$61="","",男子ＳＤ!$D$61)</f>
        <v/>
      </c>
      <c r="W40" s="205" t="str">
        <f>IF(男子ＳＤ!$E$61="","",男子ＳＤ!$E$61)</f>
        <v/>
      </c>
      <c r="X40" s="79" t="str">
        <f>IF(男子ＳＤ!$F$61="","",男子ＳＤ!$F$61)</f>
        <v/>
      </c>
      <c r="Y40" s="84">
        <v>37</v>
      </c>
      <c r="Z40" s="85" t="str">
        <f>IF(女子ＳＡ!$B$61="","",女子ＳＡ!$B$61)</f>
        <v/>
      </c>
      <c r="AA40" s="85" t="str">
        <f>IF(女子ＳＡ!$C$61="","",女子ＳＡ!$C$61)</f>
        <v/>
      </c>
      <c r="AB40" s="85" t="str">
        <f>IF(女子ＳＡ!$D$61="","",女子ＳＡ!$D$61)</f>
        <v/>
      </c>
      <c r="AC40" s="202" t="str">
        <f>IF(女子ＳＡ!$E$61="","",女子ＳＡ!$E$61)</f>
        <v/>
      </c>
      <c r="AD40" s="85" t="str">
        <f>IF(女子ＳＡ!$F$61="","",女子ＳＡ!$F$61)</f>
        <v/>
      </c>
      <c r="AE40" s="82">
        <v>37</v>
      </c>
      <c r="AF40" s="83" t="str">
        <f>IF(女子ＳＢ!$B$61="","",女子ＳＢ!$B$61)</f>
        <v/>
      </c>
      <c r="AG40" s="83" t="str">
        <f>IF(女子ＳＢ!$C$61="","",女子ＳＢ!$C$61)</f>
        <v/>
      </c>
      <c r="AH40" s="83" t="str">
        <f>IF(女子ＳＢ!$D$61="","",女子ＳＢ!$D$61)</f>
        <v/>
      </c>
      <c r="AI40" s="203" t="str">
        <f>IF(女子ＳＢ!$E$61="","",女子ＳＢ!$E$61)</f>
        <v/>
      </c>
      <c r="AJ40" s="83" t="str">
        <f>IF(女子ＳＢ!$F$61="","",女子ＳＢ!$F$61)</f>
        <v/>
      </c>
      <c r="AK40" s="80">
        <v>37</v>
      </c>
      <c r="AL40" s="81" t="str">
        <f>IF(女子ＳＣ!$B$61="","",女子ＳＣ!$B$61)</f>
        <v/>
      </c>
      <c r="AM40" s="81" t="str">
        <f>IF(女子ＳＣ!$C$61="","",女子ＳＣ!$C$61)</f>
        <v/>
      </c>
      <c r="AN40" s="81" t="str">
        <f>IF(女子ＳＣ!$D$61="","",女子ＳＣ!$D$61)</f>
        <v/>
      </c>
      <c r="AO40" s="204" t="str">
        <f>IF(女子ＳＣ!$E$61="","",女子ＳＣ!$E$61)</f>
        <v/>
      </c>
      <c r="AP40" s="81" t="str">
        <f>IF(女子ＳＣ!$F$61="","",女子ＳＣ!$F$61)</f>
        <v/>
      </c>
      <c r="AQ40" s="78">
        <v>37</v>
      </c>
      <c r="AR40" s="79" t="str">
        <f>IF(女子ＳＤ!$B$61="","",女子ＳＤ!$B$61)</f>
        <v/>
      </c>
      <c r="AS40" s="79" t="str">
        <f>IF(女子ＳＤ!$C$61="","",女子ＳＤ!$C$61)</f>
        <v/>
      </c>
      <c r="AT40" s="79" t="str">
        <f>IF(女子ＳＤ!$D$61="","",女子ＳＤ!$D$61)</f>
        <v/>
      </c>
      <c r="AU40" s="205" t="str">
        <f>IF(女子ＳＤ!$E$61="","",女子ＳＤ!$E$61)</f>
        <v/>
      </c>
      <c r="AV40" s="79" t="str">
        <f>IF(女子ＳＤ!$F$61="","",女子ＳＤ!$F$61)</f>
        <v/>
      </c>
    </row>
    <row r="41" spans="1:48" ht="18.75" x14ac:dyDescent="0.15">
      <c r="A41" s="84">
        <v>38</v>
      </c>
      <c r="B41" s="85" t="str">
        <f>IF(男子ＳＡ!$B$62="","",男子ＳＡ!$B$62)</f>
        <v/>
      </c>
      <c r="C41" s="85" t="str">
        <f>IF(男子ＳＡ!$C$62="","",男子ＳＡ!$C$62)</f>
        <v/>
      </c>
      <c r="D41" s="85" t="str">
        <f>IF(男子ＳＡ!$D$62="","",男子ＳＡ!$D$62)</f>
        <v/>
      </c>
      <c r="E41" s="202"/>
      <c r="F41" s="85" t="str">
        <f>IF(男子ＳＡ!$F$62="","",男子ＳＡ!$F$62)</f>
        <v/>
      </c>
      <c r="G41" s="82">
        <v>38</v>
      </c>
      <c r="H41" s="83" t="str">
        <f>IF(男子ＳＢ!$B$62="","",男子ＳＢ!$B$62)</f>
        <v/>
      </c>
      <c r="I41" s="83" t="str">
        <f>IF(男子ＳＢ!$C$62="","",男子ＳＢ!$C$62)</f>
        <v/>
      </c>
      <c r="J41" s="83" t="str">
        <f>IF(男子ＳＢ!$D$62="","",男子ＳＢ!$D$62)</f>
        <v/>
      </c>
      <c r="K41" s="203" t="str">
        <f>IF(男子ＳＢ!$E$62="","",男子ＳＢ!$E$62)</f>
        <v/>
      </c>
      <c r="L41" s="83" t="str">
        <f>IF(男子ＳＢ!$F$62="","",男子ＳＢ!$F$62)</f>
        <v/>
      </c>
      <c r="M41" s="80">
        <v>38</v>
      </c>
      <c r="N41" s="81" t="str">
        <f>IF(男子ＳＣ!$B$62="","",男子ＳＣ!$B$62)</f>
        <v/>
      </c>
      <c r="O41" s="81" t="str">
        <f>IF(男子ＳＣ!$C$62="","",男子ＳＣ!$C$62)</f>
        <v/>
      </c>
      <c r="P41" s="81" t="str">
        <f>IF(男子ＳＣ!$D$62="","",男子ＳＣ!$D$62)</f>
        <v/>
      </c>
      <c r="Q41" s="204" t="str">
        <f>IF(男子ＳＣ!$E$62="","",男子ＳＣ!$E$62)</f>
        <v/>
      </c>
      <c r="R41" s="81" t="str">
        <f>IF(男子ＳＣ!$F$62="","",男子ＳＣ!$F$62)</f>
        <v/>
      </c>
      <c r="S41" s="78">
        <v>38</v>
      </c>
      <c r="T41" s="79" t="str">
        <f>IF(男子ＳＤ!$B$62="","",男子ＳＤ!$B$62)</f>
        <v/>
      </c>
      <c r="U41" s="79" t="str">
        <f>IF(男子ＳＤ!$C$62="","",男子ＳＤ!$C$62)</f>
        <v/>
      </c>
      <c r="V41" s="79" t="str">
        <f>IF(男子ＳＤ!$D$62="","",男子ＳＤ!$D$62)</f>
        <v/>
      </c>
      <c r="W41" s="205" t="str">
        <f>IF(男子ＳＤ!$E$62="","",男子ＳＤ!$E$62)</f>
        <v/>
      </c>
      <c r="X41" s="79" t="str">
        <f>IF(男子ＳＤ!$F$62="","",男子ＳＤ!$F$62)</f>
        <v/>
      </c>
      <c r="Y41" s="84">
        <v>38</v>
      </c>
      <c r="Z41" s="85" t="str">
        <f>IF(女子ＳＡ!$B$62="","",女子ＳＡ!$B$62)</f>
        <v/>
      </c>
      <c r="AA41" s="85" t="str">
        <f>IF(女子ＳＡ!$C$62="","",女子ＳＡ!$C$62)</f>
        <v/>
      </c>
      <c r="AB41" s="85" t="str">
        <f>IF(女子ＳＡ!$D$62="","",女子ＳＡ!$D$62)</f>
        <v/>
      </c>
      <c r="AC41" s="202" t="str">
        <f>IF(女子ＳＡ!$E$62="","",女子ＳＡ!$E$62)</f>
        <v/>
      </c>
      <c r="AD41" s="85" t="str">
        <f>IF(女子ＳＡ!$F$62="","",女子ＳＡ!$F$62)</f>
        <v/>
      </c>
      <c r="AE41" s="82">
        <v>38</v>
      </c>
      <c r="AF41" s="83" t="str">
        <f>IF(女子ＳＢ!$B$62="","",女子ＳＢ!$B$62)</f>
        <v/>
      </c>
      <c r="AG41" s="83" t="str">
        <f>IF(女子ＳＢ!$C$62="","",女子ＳＢ!$C$62)</f>
        <v/>
      </c>
      <c r="AH41" s="83" t="str">
        <f>IF(女子ＳＢ!$D$62="","",女子ＳＢ!$D$62)</f>
        <v/>
      </c>
      <c r="AI41" s="203" t="str">
        <f>IF(女子ＳＢ!$E$62="","",女子ＳＢ!$E$62)</f>
        <v/>
      </c>
      <c r="AJ41" s="83" t="str">
        <f>IF(女子ＳＢ!$F$62="","",女子ＳＢ!$F$62)</f>
        <v/>
      </c>
      <c r="AK41" s="80">
        <v>38</v>
      </c>
      <c r="AL41" s="81" t="str">
        <f>IF(女子ＳＣ!$B$62="","",女子ＳＣ!$B$62)</f>
        <v/>
      </c>
      <c r="AM41" s="81" t="str">
        <f>IF(女子ＳＣ!$C$62="","",女子ＳＣ!$C$62)</f>
        <v/>
      </c>
      <c r="AN41" s="81" t="str">
        <f>IF(女子ＳＣ!$D$62="","",女子ＳＣ!$D$62)</f>
        <v/>
      </c>
      <c r="AO41" s="204" t="str">
        <f>IF(女子ＳＣ!$E$62="","",女子ＳＣ!$E$62)</f>
        <v/>
      </c>
      <c r="AP41" s="81" t="str">
        <f>IF(女子ＳＣ!$F$62="","",女子ＳＣ!$F$62)</f>
        <v/>
      </c>
      <c r="AQ41" s="78">
        <v>38</v>
      </c>
      <c r="AR41" s="79" t="str">
        <f>IF(女子ＳＤ!$B$62="","",女子ＳＤ!$B$62)</f>
        <v/>
      </c>
      <c r="AS41" s="79" t="str">
        <f>IF(女子ＳＤ!$C$62="","",女子ＳＤ!$C$62)</f>
        <v/>
      </c>
      <c r="AT41" s="79" t="str">
        <f>IF(女子ＳＤ!$D$62="","",女子ＳＤ!$D$62)</f>
        <v/>
      </c>
      <c r="AU41" s="205" t="str">
        <f>IF(女子ＳＤ!$E$62="","",女子ＳＤ!$E$62)</f>
        <v/>
      </c>
      <c r="AV41" s="79" t="str">
        <f>IF(女子ＳＤ!$F$62="","",女子ＳＤ!$F$62)</f>
        <v/>
      </c>
    </row>
    <row r="42" spans="1:48" ht="18.75" x14ac:dyDescent="0.15">
      <c r="A42" s="84">
        <v>39</v>
      </c>
      <c r="B42" s="85" t="str">
        <f>IF(男子ＳＡ!$B$63="","",男子ＳＡ!$B$63)</f>
        <v/>
      </c>
      <c r="C42" s="85" t="str">
        <f>IF(男子ＳＡ!$C$63="","",男子ＳＡ!$C$63)</f>
        <v/>
      </c>
      <c r="D42" s="85" t="str">
        <f>IF(男子ＳＡ!$D$63="","",男子ＳＡ!$D$63)</f>
        <v/>
      </c>
      <c r="E42" s="202"/>
      <c r="F42" s="85" t="str">
        <f>IF(男子ＳＡ!$F$63="","",男子ＳＡ!$F$63)</f>
        <v/>
      </c>
      <c r="G42" s="82">
        <v>39</v>
      </c>
      <c r="H42" s="83" t="str">
        <f>IF(男子ＳＢ!$B$63="","",男子ＳＢ!$B$63)</f>
        <v/>
      </c>
      <c r="I42" s="83" t="str">
        <f>IF(男子ＳＢ!$C$63="","",男子ＳＢ!$C$63)</f>
        <v/>
      </c>
      <c r="J42" s="83" t="str">
        <f>IF(男子ＳＢ!$D$63="","",男子ＳＢ!$D$63)</f>
        <v/>
      </c>
      <c r="K42" s="203" t="str">
        <f>IF(男子ＳＢ!$E$63="","",男子ＳＢ!$E$63)</f>
        <v/>
      </c>
      <c r="L42" s="83" t="str">
        <f>IF(男子ＳＢ!$F$63="","",男子ＳＢ!$F$63)</f>
        <v/>
      </c>
      <c r="M42" s="80">
        <v>39</v>
      </c>
      <c r="N42" s="81" t="str">
        <f>IF(男子ＳＣ!$B$63="","",男子ＳＣ!$B$63)</f>
        <v/>
      </c>
      <c r="O42" s="81" t="str">
        <f>IF(男子ＳＣ!$C$63="","",男子ＳＣ!$C$63)</f>
        <v/>
      </c>
      <c r="P42" s="81" t="str">
        <f>IF(男子ＳＣ!$D$63="","",男子ＳＣ!$D$63)</f>
        <v/>
      </c>
      <c r="Q42" s="204" t="str">
        <f>IF(男子ＳＣ!$E$63="","",男子ＳＣ!$E$63)</f>
        <v/>
      </c>
      <c r="R42" s="81" t="str">
        <f>IF(男子ＳＣ!$F$63="","",男子ＳＣ!$F$63)</f>
        <v/>
      </c>
      <c r="S42" s="78">
        <v>39</v>
      </c>
      <c r="T42" s="79" t="str">
        <f>IF(男子ＳＤ!$B$63="","",男子ＳＤ!$B$63)</f>
        <v/>
      </c>
      <c r="U42" s="79" t="str">
        <f>IF(男子ＳＤ!$C$63="","",男子ＳＤ!$C$63)</f>
        <v/>
      </c>
      <c r="V42" s="79" t="str">
        <f>IF(男子ＳＤ!$D$63="","",男子ＳＤ!$D$63)</f>
        <v/>
      </c>
      <c r="W42" s="205" t="str">
        <f>IF(男子ＳＤ!$E$63="","",男子ＳＤ!$E$63)</f>
        <v/>
      </c>
      <c r="X42" s="79" t="str">
        <f>IF(男子ＳＤ!$F$63="","",男子ＳＤ!$F$63)</f>
        <v/>
      </c>
      <c r="Y42" s="84">
        <v>39</v>
      </c>
      <c r="Z42" s="85" t="str">
        <f>IF(女子ＳＡ!$B$63="","",女子ＳＡ!$B$63)</f>
        <v/>
      </c>
      <c r="AA42" s="85" t="str">
        <f>IF(女子ＳＡ!$C$63="","",女子ＳＡ!$C$63)</f>
        <v/>
      </c>
      <c r="AB42" s="85" t="str">
        <f>IF(女子ＳＡ!$D$63="","",女子ＳＡ!$D$63)</f>
        <v/>
      </c>
      <c r="AC42" s="202" t="str">
        <f>IF(女子ＳＡ!$E$63="","",女子ＳＡ!$E$63)</f>
        <v/>
      </c>
      <c r="AD42" s="85" t="str">
        <f>IF(女子ＳＡ!$F$63="","",女子ＳＡ!$F$63)</f>
        <v/>
      </c>
      <c r="AE42" s="82">
        <v>39</v>
      </c>
      <c r="AF42" s="83" t="str">
        <f>IF(女子ＳＢ!$B$63="","",女子ＳＢ!$B$63)</f>
        <v/>
      </c>
      <c r="AG42" s="83" t="str">
        <f>IF(女子ＳＢ!$C$63="","",女子ＳＢ!$C$63)</f>
        <v/>
      </c>
      <c r="AH42" s="83" t="str">
        <f>IF(女子ＳＢ!$D$63="","",女子ＳＢ!$D$63)</f>
        <v/>
      </c>
      <c r="AI42" s="203" t="str">
        <f>IF(女子ＳＢ!$E$63="","",女子ＳＢ!$E$63)</f>
        <v/>
      </c>
      <c r="AJ42" s="83" t="str">
        <f>IF(女子ＳＢ!$F$63="","",女子ＳＢ!$F$63)</f>
        <v/>
      </c>
      <c r="AK42" s="80">
        <v>39</v>
      </c>
      <c r="AL42" s="81" t="str">
        <f>IF(女子ＳＣ!$B$63="","",女子ＳＣ!$B$63)</f>
        <v/>
      </c>
      <c r="AM42" s="81" t="str">
        <f>IF(女子ＳＣ!$C$63="","",女子ＳＣ!$C$63)</f>
        <v/>
      </c>
      <c r="AN42" s="81" t="str">
        <f>IF(女子ＳＣ!$D$63="","",女子ＳＣ!$D$63)</f>
        <v/>
      </c>
      <c r="AO42" s="204" t="str">
        <f>IF(女子ＳＣ!$E$63="","",女子ＳＣ!$E$63)</f>
        <v/>
      </c>
      <c r="AP42" s="81" t="str">
        <f>IF(女子ＳＣ!$F$63="","",女子ＳＣ!$F$63)</f>
        <v/>
      </c>
      <c r="AQ42" s="78">
        <v>39</v>
      </c>
      <c r="AR42" s="79" t="str">
        <f>IF(女子ＳＤ!$B$63="","",女子ＳＤ!$B$63)</f>
        <v/>
      </c>
      <c r="AS42" s="79" t="str">
        <f>IF(女子ＳＤ!$C$63="","",女子ＳＤ!$C$63)</f>
        <v/>
      </c>
      <c r="AT42" s="79" t="str">
        <f>IF(女子ＳＤ!$D$63="","",女子ＳＤ!$D$63)</f>
        <v/>
      </c>
      <c r="AU42" s="205" t="str">
        <f>IF(女子ＳＤ!$E$63="","",女子ＳＤ!$E$63)</f>
        <v/>
      </c>
      <c r="AV42" s="79" t="str">
        <f>IF(女子ＳＤ!$F$63="","",女子ＳＤ!$F$63)</f>
        <v/>
      </c>
    </row>
    <row r="43" spans="1:48" ht="18.75" x14ac:dyDescent="0.15">
      <c r="A43" s="84">
        <v>40</v>
      </c>
      <c r="B43" s="85" t="str">
        <f>IF(男子ＳＡ!$B$64="","",男子ＳＡ!$B$64)</f>
        <v/>
      </c>
      <c r="C43" s="85" t="str">
        <f>IF(男子ＳＡ!$C$64="","",男子ＳＡ!$C$64)</f>
        <v/>
      </c>
      <c r="D43" s="85" t="str">
        <f>IF(男子ＳＡ!$D$64="","",男子ＳＡ!$D$64)</f>
        <v/>
      </c>
      <c r="E43" s="202"/>
      <c r="F43" s="85" t="str">
        <f>IF(男子ＳＡ!$F$64="","",男子ＳＡ!$F$64)</f>
        <v/>
      </c>
      <c r="G43" s="82">
        <v>40</v>
      </c>
      <c r="H43" s="83" t="str">
        <f>IF(男子ＳＢ!$B$64="","",男子ＳＢ!$B$64)</f>
        <v/>
      </c>
      <c r="I43" s="83" t="str">
        <f>IF(男子ＳＢ!$C$64="","",男子ＳＢ!$C$64)</f>
        <v/>
      </c>
      <c r="J43" s="83" t="str">
        <f>IF(男子ＳＢ!$D$64="","",男子ＳＢ!$D$64)</f>
        <v/>
      </c>
      <c r="K43" s="203" t="str">
        <f>IF(男子ＳＢ!$E$64="","",男子ＳＢ!$E$64)</f>
        <v/>
      </c>
      <c r="L43" s="83" t="str">
        <f>IF(男子ＳＢ!$F$64="","",男子ＳＢ!$F$64)</f>
        <v/>
      </c>
      <c r="M43" s="80">
        <v>40</v>
      </c>
      <c r="N43" s="81" t="str">
        <f>IF(男子ＳＣ!$B$64="","",男子ＳＣ!$B$64)</f>
        <v/>
      </c>
      <c r="O43" s="81" t="str">
        <f>IF(男子ＳＣ!$C$64="","",男子ＳＣ!$C$64)</f>
        <v/>
      </c>
      <c r="P43" s="81" t="str">
        <f>IF(男子ＳＣ!$D$64="","",男子ＳＣ!$D$64)</f>
        <v/>
      </c>
      <c r="Q43" s="204" t="str">
        <f>IF(男子ＳＣ!$E$64="","",男子ＳＣ!$E$64)</f>
        <v/>
      </c>
      <c r="R43" s="81" t="str">
        <f>IF(男子ＳＣ!$F$64="","",男子ＳＣ!$F$64)</f>
        <v/>
      </c>
      <c r="S43" s="78">
        <v>40</v>
      </c>
      <c r="T43" s="79" t="str">
        <f>IF(男子ＳＤ!$B$64="","",男子ＳＤ!$B$64)</f>
        <v/>
      </c>
      <c r="U43" s="79" t="str">
        <f>IF(男子ＳＤ!$C$64="","",男子ＳＤ!$C$64)</f>
        <v/>
      </c>
      <c r="V43" s="79" t="str">
        <f>IF(男子ＳＤ!$D$64="","",男子ＳＤ!$D$64)</f>
        <v/>
      </c>
      <c r="W43" s="205" t="str">
        <f>IF(男子ＳＤ!$E$64="","",男子ＳＤ!$E$64)</f>
        <v/>
      </c>
      <c r="X43" s="79" t="str">
        <f>IF(男子ＳＤ!$F$64="","",男子ＳＤ!$F$64)</f>
        <v/>
      </c>
      <c r="Y43" s="84">
        <v>40</v>
      </c>
      <c r="Z43" s="85" t="str">
        <f>IF(女子ＳＡ!$B$64="","",女子ＳＡ!$B$64)</f>
        <v/>
      </c>
      <c r="AA43" s="85" t="str">
        <f>IF(女子ＳＡ!$C$64="","",女子ＳＡ!$C$64)</f>
        <v/>
      </c>
      <c r="AB43" s="85" t="str">
        <f>IF(女子ＳＡ!$D$64="","",女子ＳＡ!$D$64)</f>
        <v/>
      </c>
      <c r="AC43" s="202" t="str">
        <f>IF(女子ＳＡ!$E$64="","",女子ＳＡ!$E$64)</f>
        <v/>
      </c>
      <c r="AD43" s="85" t="str">
        <f>IF(女子ＳＡ!$F$64="","",女子ＳＡ!$F$64)</f>
        <v/>
      </c>
      <c r="AE43" s="82">
        <v>40</v>
      </c>
      <c r="AF43" s="83" t="str">
        <f>IF(女子ＳＢ!$B$64="","",女子ＳＢ!$B$64)</f>
        <v/>
      </c>
      <c r="AG43" s="83" t="str">
        <f>IF(女子ＳＢ!$C$64="","",女子ＳＢ!$C$64)</f>
        <v/>
      </c>
      <c r="AH43" s="83" t="str">
        <f>IF(女子ＳＢ!$D$64="","",女子ＳＢ!$D$64)</f>
        <v/>
      </c>
      <c r="AI43" s="203" t="str">
        <f>IF(女子ＳＢ!$E$64="","",女子ＳＢ!$E$64)</f>
        <v/>
      </c>
      <c r="AJ43" s="83" t="str">
        <f>IF(女子ＳＢ!$F$64="","",女子ＳＢ!$F$64)</f>
        <v/>
      </c>
      <c r="AK43" s="80">
        <v>40</v>
      </c>
      <c r="AL43" s="81" t="str">
        <f>IF(女子ＳＣ!$B$64="","",女子ＳＣ!$B$64)</f>
        <v/>
      </c>
      <c r="AM43" s="81" t="str">
        <f>IF(女子ＳＣ!$C$64="","",女子ＳＣ!$C$64)</f>
        <v/>
      </c>
      <c r="AN43" s="81" t="str">
        <f>IF(女子ＳＣ!$D$64="","",女子ＳＣ!$D$64)</f>
        <v/>
      </c>
      <c r="AO43" s="204" t="str">
        <f>IF(女子ＳＣ!$E$64="","",女子ＳＣ!$E$64)</f>
        <v/>
      </c>
      <c r="AP43" s="81" t="str">
        <f>IF(女子ＳＣ!$F$64="","",女子ＳＣ!$F$64)</f>
        <v/>
      </c>
      <c r="AQ43" s="78">
        <v>40</v>
      </c>
      <c r="AR43" s="79" t="str">
        <f>IF(女子ＳＤ!$B$64="","",女子ＳＤ!$B$64)</f>
        <v/>
      </c>
      <c r="AS43" s="79" t="str">
        <f>IF(女子ＳＤ!$C$64="","",女子ＳＤ!$C$64)</f>
        <v/>
      </c>
      <c r="AT43" s="79" t="str">
        <f>IF(女子ＳＤ!$D$64="","",女子ＳＤ!$D$64)</f>
        <v/>
      </c>
      <c r="AU43" s="205" t="str">
        <f>IF(女子ＳＤ!$E$64="","",女子ＳＤ!$E$64)</f>
        <v/>
      </c>
      <c r="AV43" s="79" t="str">
        <f>IF(女子ＳＤ!$F$64="","",女子ＳＤ!$F$64)</f>
        <v/>
      </c>
    </row>
    <row r="44" spans="1:48" ht="18.75" x14ac:dyDescent="0.15">
      <c r="A44" s="84">
        <v>41</v>
      </c>
      <c r="B44" s="85" t="str">
        <f>IF(男子ＳＡ!$B$65="","",男子ＳＡ!$B$65)</f>
        <v/>
      </c>
      <c r="C44" s="85" t="str">
        <f>IF(男子ＳＡ!$C$65="","",男子ＳＡ!$C$65)</f>
        <v/>
      </c>
      <c r="D44" s="85" t="str">
        <f>IF(男子ＳＡ!$D$65="","",男子ＳＡ!$D$65)</f>
        <v/>
      </c>
      <c r="E44" s="202"/>
      <c r="F44" s="85" t="str">
        <f>IF(男子ＳＡ!$F$65="","",男子ＳＡ!$F$65)</f>
        <v/>
      </c>
      <c r="G44" s="82">
        <v>41</v>
      </c>
      <c r="H44" s="83" t="str">
        <f>IF(男子ＳＢ!$B$65="","",男子ＳＢ!$B$65)</f>
        <v/>
      </c>
      <c r="I44" s="83" t="str">
        <f>IF(男子ＳＢ!$C$65="","",男子ＳＢ!$C$65)</f>
        <v/>
      </c>
      <c r="J44" s="83" t="str">
        <f>IF(男子ＳＢ!$D$65="","",男子ＳＢ!$D$65)</f>
        <v/>
      </c>
      <c r="K44" s="203" t="str">
        <f>IF(男子ＳＢ!$E$65="","",男子ＳＢ!$E$65)</f>
        <v/>
      </c>
      <c r="L44" s="83" t="str">
        <f>IF(男子ＳＢ!$F$65="","",男子ＳＢ!$F$65)</f>
        <v/>
      </c>
      <c r="M44" s="80">
        <v>41</v>
      </c>
      <c r="N44" s="81" t="str">
        <f>IF(男子ＳＣ!$B$65="","",男子ＳＣ!$B$65)</f>
        <v/>
      </c>
      <c r="O44" s="81" t="str">
        <f>IF(男子ＳＣ!$C$65="","",男子ＳＣ!$C$65)</f>
        <v/>
      </c>
      <c r="P44" s="81" t="str">
        <f>IF(男子ＳＣ!$D$65="","",男子ＳＣ!$D$65)</f>
        <v/>
      </c>
      <c r="Q44" s="204" t="str">
        <f>IF(男子ＳＣ!$E$65="","",男子ＳＣ!$E$65)</f>
        <v/>
      </c>
      <c r="R44" s="81" t="str">
        <f>IF(男子ＳＣ!$F$65="","",男子ＳＣ!$F$65)</f>
        <v/>
      </c>
      <c r="S44" s="78">
        <v>41</v>
      </c>
      <c r="T44" s="79" t="str">
        <f>IF(男子ＳＤ!$B$65="","",男子ＳＤ!$B$65)</f>
        <v/>
      </c>
      <c r="U44" s="79" t="str">
        <f>IF(男子ＳＤ!$C$65="","",男子ＳＤ!$C$65)</f>
        <v/>
      </c>
      <c r="V44" s="79" t="str">
        <f>IF(男子ＳＤ!$D$65="","",男子ＳＤ!$D$65)</f>
        <v/>
      </c>
      <c r="W44" s="205" t="str">
        <f>IF(男子ＳＤ!$E$65="","",男子ＳＤ!$E$65)</f>
        <v/>
      </c>
      <c r="X44" s="79" t="str">
        <f>IF(男子ＳＤ!$F$65="","",男子ＳＤ!$F$65)</f>
        <v/>
      </c>
      <c r="Y44" s="84">
        <v>41</v>
      </c>
      <c r="Z44" s="85" t="str">
        <f>IF(女子ＳＡ!$B$65="","",女子ＳＡ!$B$65)</f>
        <v/>
      </c>
      <c r="AA44" s="85" t="str">
        <f>IF(女子ＳＡ!$C$65="","",女子ＳＡ!$C$65)</f>
        <v/>
      </c>
      <c r="AB44" s="85" t="str">
        <f>IF(女子ＳＡ!$D$65="","",女子ＳＡ!$D$65)</f>
        <v/>
      </c>
      <c r="AC44" s="202" t="str">
        <f>IF(女子ＳＡ!$E$65="","",女子ＳＡ!$E$65)</f>
        <v/>
      </c>
      <c r="AD44" s="85" t="str">
        <f>IF(女子ＳＡ!$F$65="","",女子ＳＡ!$F$65)</f>
        <v/>
      </c>
      <c r="AE44" s="82">
        <v>41</v>
      </c>
      <c r="AF44" s="83" t="str">
        <f>IF(女子ＳＢ!$B$65="","",女子ＳＢ!$B$65)</f>
        <v/>
      </c>
      <c r="AG44" s="83" t="str">
        <f>IF(女子ＳＢ!$C$65="","",女子ＳＢ!$C$65)</f>
        <v/>
      </c>
      <c r="AH44" s="83" t="str">
        <f>IF(女子ＳＢ!$D$65="","",女子ＳＢ!$D$65)</f>
        <v/>
      </c>
      <c r="AI44" s="203" t="str">
        <f>IF(女子ＳＢ!$E$65="","",女子ＳＢ!$E$65)</f>
        <v/>
      </c>
      <c r="AJ44" s="83" t="str">
        <f>IF(女子ＳＢ!$F$65="","",女子ＳＢ!$F$65)</f>
        <v/>
      </c>
      <c r="AK44" s="80">
        <v>41</v>
      </c>
      <c r="AL44" s="81" t="str">
        <f>IF(女子ＳＣ!$B$65="","",女子ＳＣ!$B$65)</f>
        <v/>
      </c>
      <c r="AM44" s="81" t="str">
        <f>IF(女子ＳＣ!$C$65="","",女子ＳＣ!$C$65)</f>
        <v/>
      </c>
      <c r="AN44" s="81" t="str">
        <f>IF(女子ＳＣ!$D$65="","",女子ＳＣ!$D$65)</f>
        <v/>
      </c>
      <c r="AO44" s="204" t="str">
        <f>IF(女子ＳＣ!$E$65="","",女子ＳＣ!$E$65)</f>
        <v/>
      </c>
      <c r="AP44" s="81" t="str">
        <f>IF(女子ＳＣ!$F$65="","",女子ＳＣ!$F$65)</f>
        <v/>
      </c>
      <c r="AQ44" s="78">
        <v>41</v>
      </c>
      <c r="AR44" s="79" t="str">
        <f>IF(女子ＳＤ!$B$65="","",女子ＳＤ!$B$65)</f>
        <v/>
      </c>
      <c r="AS44" s="79" t="str">
        <f>IF(女子ＳＤ!$C$65="","",女子ＳＤ!$C$65)</f>
        <v/>
      </c>
      <c r="AT44" s="79" t="str">
        <f>IF(女子ＳＤ!$D$65="","",女子ＳＤ!$D$65)</f>
        <v/>
      </c>
      <c r="AU44" s="205" t="str">
        <f>IF(女子ＳＤ!$E$65="","",女子ＳＤ!$E$65)</f>
        <v/>
      </c>
      <c r="AV44" s="79" t="str">
        <f>IF(女子ＳＤ!$F$65="","",女子ＳＤ!$F$65)</f>
        <v/>
      </c>
    </row>
    <row r="45" spans="1:48" ht="18.75" x14ac:dyDescent="0.15">
      <c r="A45" s="84">
        <v>42</v>
      </c>
      <c r="B45" s="85" t="str">
        <f>IF(男子ＳＡ!$B$66="","",男子ＳＡ!$B$66)</f>
        <v/>
      </c>
      <c r="C45" s="85" t="str">
        <f>IF(男子ＳＡ!$C$66="","",男子ＳＡ!$C$66)</f>
        <v/>
      </c>
      <c r="D45" s="85" t="str">
        <f>IF(男子ＳＡ!$D$66="","",男子ＳＡ!$D$66)</f>
        <v/>
      </c>
      <c r="E45" s="202"/>
      <c r="F45" s="85" t="str">
        <f>IF(男子ＳＡ!$F$66="","",男子ＳＡ!$F$66)</f>
        <v/>
      </c>
      <c r="G45" s="82">
        <v>42</v>
      </c>
      <c r="H45" s="83" t="str">
        <f>IF(男子ＳＢ!$B$66="","",男子ＳＢ!$B$66)</f>
        <v/>
      </c>
      <c r="I45" s="83" t="str">
        <f>IF(男子ＳＢ!$C$66="","",男子ＳＢ!$C$66)</f>
        <v/>
      </c>
      <c r="J45" s="83" t="str">
        <f>IF(男子ＳＢ!$D$66="","",男子ＳＢ!$D$66)</f>
        <v/>
      </c>
      <c r="K45" s="203" t="str">
        <f>IF(男子ＳＢ!$E$66="","",男子ＳＢ!$E$66)</f>
        <v/>
      </c>
      <c r="L45" s="83" t="str">
        <f>IF(男子ＳＢ!$F$66="","",男子ＳＢ!$F$66)</f>
        <v/>
      </c>
      <c r="M45" s="80">
        <v>42</v>
      </c>
      <c r="N45" s="81" t="str">
        <f>IF(男子ＳＣ!$B$66="","",男子ＳＣ!$B$66)</f>
        <v/>
      </c>
      <c r="O45" s="81" t="str">
        <f>IF(男子ＳＣ!$C$66="","",男子ＳＣ!$C$66)</f>
        <v/>
      </c>
      <c r="P45" s="81" t="str">
        <f>IF(男子ＳＣ!$D$66="","",男子ＳＣ!$D$66)</f>
        <v/>
      </c>
      <c r="Q45" s="204" t="str">
        <f>IF(男子ＳＣ!$E$66="","",男子ＳＣ!$E$66)</f>
        <v/>
      </c>
      <c r="R45" s="81" t="str">
        <f>IF(男子ＳＣ!$F$66="","",男子ＳＣ!$F$66)</f>
        <v/>
      </c>
      <c r="S45" s="78">
        <v>42</v>
      </c>
      <c r="T45" s="79" t="str">
        <f>IF(男子ＳＤ!$B$66="","",男子ＳＤ!$B$66)</f>
        <v/>
      </c>
      <c r="U45" s="79" t="str">
        <f>IF(男子ＳＤ!$C$66="","",男子ＳＤ!$C$66)</f>
        <v/>
      </c>
      <c r="V45" s="79" t="str">
        <f>IF(男子ＳＤ!$D$66="","",男子ＳＤ!$D$66)</f>
        <v/>
      </c>
      <c r="W45" s="205" t="str">
        <f>IF(男子ＳＤ!$E$66="","",男子ＳＤ!$E$66)</f>
        <v/>
      </c>
      <c r="X45" s="79" t="str">
        <f>IF(男子ＳＤ!$F$66="","",男子ＳＤ!$F$66)</f>
        <v/>
      </c>
      <c r="Y45" s="84">
        <v>42</v>
      </c>
      <c r="Z45" s="85" t="str">
        <f>IF(女子ＳＡ!$B$66="","",女子ＳＡ!$B$66)</f>
        <v/>
      </c>
      <c r="AA45" s="85" t="str">
        <f>IF(女子ＳＡ!$C$66="","",女子ＳＡ!$C$66)</f>
        <v/>
      </c>
      <c r="AB45" s="85" t="str">
        <f>IF(女子ＳＡ!$D$66="","",女子ＳＡ!$D$66)</f>
        <v/>
      </c>
      <c r="AC45" s="202" t="str">
        <f>IF(女子ＳＡ!$E$66="","",女子ＳＡ!$E$66)</f>
        <v/>
      </c>
      <c r="AD45" s="85" t="str">
        <f>IF(女子ＳＡ!$F$66="","",女子ＳＡ!$F$66)</f>
        <v/>
      </c>
      <c r="AE45" s="82">
        <v>42</v>
      </c>
      <c r="AF45" s="83" t="str">
        <f>IF(女子ＳＢ!$B$66="","",女子ＳＢ!$B$66)</f>
        <v/>
      </c>
      <c r="AG45" s="83" t="str">
        <f>IF(女子ＳＢ!$C$66="","",女子ＳＢ!$C$66)</f>
        <v/>
      </c>
      <c r="AH45" s="83" t="str">
        <f>IF(女子ＳＢ!$D$66="","",女子ＳＢ!$D$66)</f>
        <v/>
      </c>
      <c r="AI45" s="203" t="str">
        <f>IF(女子ＳＢ!$E$66="","",女子ＳＢ!$E$66)</f>
        <v/>
      </c>
      <c r="AJ45" s="83" t="str">
        <f>IF(女子ＳＢ!$F$66="","",女子ＳＢ!$F$66)</f>
        <v/>
      </c>
      <c r="AK45" s="80">
        <v>42</v>
      </c>
      <c r="AL45" s="81" t="str">
        <f>IF(女子ＳＣ!$B$66="","",女子ＳＣ!$B$66)</f>
        <v/>
      </c>
      <c r="AM45" s="81" t="str">
        <f>IF(女子ＳＣ!$C$66="","",女子ＳＣ!$C$66)</f>
        <v/>
      </c>
      <c r="AN45" s="81" t="str">
        <f>IF(女子ＳＣ!$D$66="","",女子ＳＣ!$D$66)</f>
        <v/>
      </c>
      <c r="AO45" s="204" t="str">
        <f>IF(女子ＳＣ!$E$66="","",女子ＳＣ!$E$66)</f>
        <v/>
      </c>
      <c r="AP45" s="81" t="str">
        <f>IF(女子ＳＣ!$F$66="","",女子ＳＣ!$F$66)</f>
        <v/>
      </c>
      <c r="AQ45" s="78">
        <v>42</v>
      </c>
      <c r="AR45" s="79" t="str">
        <f>IF(女子ＳＤ!$B$66="","",女子ＳＤ!$B$66)</f>
        <v/>
      </c>
      <c r="AS45" s="79" t="str">
        <f>IF(女子ＳＤ!$C$66="","",女子ＳＤ!$C$66)</f>
        <v/>
      </c>
      <c r="AT45" s="79" t="str">
        <f>IF(女子ＳＤ!$D$66="","",女子ＳＤ!$D$66)</f>
        <v/>
      </c>
      <c r="AU45" s="205" t="str">
        <f>IF(女子ＳＤ!$E$66="","",女子ＳＤ!$E$66)</f>
        <v/>
      </c>
      <c r="AV45" s="79" t="str">
        <f>IF(女子ＳＤ!$F$66="","",女子ＳＤ!$F$66)</f>
        <v/>
      </c>
    </row>
    <row r="46" spans="1:48" ht="18.75" x14ac:dyDescent="0.15">
      <c r="A46" s="84">
        <v>43</v>
      </c>
      <c r="B46" s="85" t="str">
        <f>IF(男子ＳＡ!$B$67="","",男子ＳＡ!$B$67)</f>
        <v/>
      </c>
      <c r="C46" s="85" t="str">
        <f>IF(男子ＳＡ!$C$67="","",男子ＳＡ!$C$67)</f>
        <v/>
      </c>
      <c r="D46" s="85" t="str">
        <f>IF(男子ＳＡ!$D$67="","",男子ＳＡ!$D$67)</f>
        <v/>
      </c>
      <c r="E46" s="202"/>
      <c r="F46" s="85" t="str">
        <f>IF(男子ＳＡ!$F$67="","",男子ＳＡ!$F$67)</f>
        <v/>
      </c>
      <c r="G46" s="82">
        <v>43</v>
      </c>
      <c r="H46" s="83" t="str">
        <f>IF(男子ＳＢ!$B$67="","",男子ＳＢ!$B$67)</f>
        <v/>
      </c>
      <c r="I46" s="83" t="str">
        <f>IF(男子ＳＢ!$C$67="","",男子ＳＢ!$C$67)</f>
        <v/>
      </c>
      <c r="J46" s="83" t="str">
        <f>IF(男子ＳＢ!$D$67="","",男子ＳＢ!$D$67)</f>
        <v/>
      </c>
      <c r="K46" s="203" t="str">
        <f>IF(男子ＳＢ!$E$67="","",男子ＳＢ!$E$67)</f>
        <v/>
      </c>
      <c r="L46" s="83" t="str">
        <f>IF(男子ＳＢ!$F$67="","",男子ＳＢ!$F$67)</f>
        <v/>
      </c>
      <c r="M46" s="80">
        <v>43</v>
      </c>
      <c r="N46" s="81" t="str">
        <f>IF(男子ＳＣ!$B$67="","",男子ＳＣ!$B$67)</f>
        <v/>
      </c>
      <c r="O46" s="81" t="str">
        <f>IF(男子ＳＣ!$C$67="","",男子ＳＣ!$C$67)</f>
        <v/>
      </c>
      <c r="P46" s="81" t="str">
        <f>IF(男子ＳＣ!$D$67="","",男子ＳＣ!$D$67)</f>
        <v/>
      </c>
      <c r="Q46" s="204" t="str">
        <f>IF(男子ＳＣ!$E$67="","",男子ＳＣ!$E$67)</f>
        <v/>
      </c>
      <c r="R46" s="81" t="str">
        <f>IF(男子ＳＣ!$F$67="","",男子ＳＣ!$F$67)</f>
        <v/>
      </c>
      <c r="S46" s="78">
        <v>43</v>
      </c>
      <c r="T46" s="79" t="str">
        <f>IF(男子ＳＤ!$B$67="","",男子ＳＤ!$B$67)</f>
        <v/>
      </c>
      <c r="U46" s="79" t="str">
        <f>IF(男子ＳＤ!$C$67="","",男子ＳＤ!$C$67)</f>
        <v/>
      </c>
      <c r="V46" s="79" t="str">
        <f>IF(男子ＳＤ!$D$67="","",男子ＳＤ!$D$67)</f>
        <v/>
      </c>
      <c r="W46" s="205" t="str">
        <f>IF(男子ＳＤ!$E$67="","",男子ＳＤ!$E$67)</f>
        <v/>
      </c>
      <c r="X46" s="79" t="str">
        <f>IF(男子ＳＤ!$F$67="","",男子ＳＤ!$F$67)</f>
        <v/>
      </c>
      <c r="Y46" s="84">
        <v>43</v>
      </c>
      <c r="Z46" s="85" t="str">
        <f>IF(女子ＳＡ!$B$67="","",女子ＳＡ!$B$67)</f>
        <v/>
      </c>
      <c r="AA46" s="85" t="str">
        <f>IF(女子ＳＡ!$C$67="","",女子ＳＡ!$C$67)</f>
        <v/>
      </c>
      <c r="AB46" s="85" t="str">
        <f>IF(女子ＳＡ!$D$67="","",女子ＳＡ!$D$67)</f>
        <v/>
      </c>
      <c r="AC46" s="202" t="str">
        <f>IF(女子ＳＡ!$E$67="","",女子ＳＡ!$E$67)</f>
        <v/>
      </c>
      <c r="AD46" s="85" t="str">
        <f>IF(女子ＳＡ!$F$67="","",女子ＳＡ!$F$67)</f>
        <v/>
      </c>
      <c r="AE46" s="82">
        <v>43</v>
      </c>
      <c r="AF46" s="83" t="str">
        <f>IF(女子ＳＢ!$B$67="","",女子ＳＢ!$B$67)</f>
        <v/>
      </c>
      <c r="AG46" s="83" t="str">
        <f>IF(女子ＳＢ!$C$67="","",女子ＳＢ!$C$67)</f>
        <v/>
      </c>
      <c r="AH46" s="83" t="str">
        <f>IF(女子ＳＢ!$D$67="","",女子ＳＢ!$D$67)</f>
        <v/>
      </c>
      <c r="AI46" s="203" t="str">
        <f>IF(女子ＳＢ!$E$67="","",女子ＳＢ!$E$67)</f>
        <v/>
      </c>
      <c r="AJ46" s="83" t="str">
        <f>IF(女子ＳＢ!$F$67="","",女子ＳＢ!$F$67)</f>
        <v/>
      </c>
      <c r="AK46" s="80">
        <v>43</v>
      </c>
      <c r="AL46" s="81" t="str">
        <f>IF(女子ＳＣ!$B$67="","",女子ＳＣ!$B$67)</f>
        <v/>
      </c>
      <c r="AM46" s="81" t="str">
        <f>IF(女子ＳＣ!$C$67="","",女子ＳＣ!$C$67)</f>
        <v/>
      </c>
      <c r="AN46" s="81" t="str">
        <f>IF(女子ＳＣ!$D$67="","",女子ＳＣ!$D$67)</f>
        <v/>
      </c>
      <c r="AO46" s="204" t="str">
        <f>IF(女子ＳＣ!$E$67="","",女子ＳＣ!$E$67)</f>
        <v/>
      </c>
      <c r="AP46" s="81" t="str">
        <f>IF(女子ＳＣ!$F$67="","",女子ＳＣ!$F$67)</f>
        <v/>
      </c>
      <c r="AQ46" s="78">
        <v>43</v>
      </c>
      <c r="AR46" s="79" t="str">
        <f>IF(女子ＳＤ!$B$67="","",女子ＳＤ!$B$67)</f>
        <v/>
      </c>
      <c r="AS46" s="79" t="str">
        <f>IF(女子ＳＤ!$C$67="","",女子ＳＤ!$C$67)</f>
        <v/>
      </c>
      <c r="AT46" s="79" t="str">
        <f>IF(女子ＳＤ!$D$67="","",女子ＳＤ!$D$67)</f>
        <v/>
      </c>
      <c r="AU46" s="205" t="str">
        <f>IF(女子ＳＤ!$E$67="","",女子ＳＤ!$E$67)</f>
        <v/>
      </c>
      <c r="AV46" s="79" t="str">
        <f>IF(女子ＳＤ!$F$67="","",女子ＳＤ!$F$67)</f>
        <v/>
      </c>
    </row>
    <row r="47" spans="1:48" ht="18.75" x14ac:dyDescent="0.15">
      <c r="A47" s="84">
        <v>44</v>
      </c>
      <c r="B47" s="85" t="str">
        <f>IF(男子ＳＡ!$B$68="","",男子ＳＡ!$B$68)</f>
        <v/>
      </c>
      <c r="C47" s="85" t="str">
        <f>IF(男子ＳＡ!$C$68="","",男子ＳＡ!$C$68)</f>
        <v/>
      </c>
      <c r="D47" s="85" t="str">
        <f>IF(男子ＳＡ!$D$68="","",男子ＳＡ!$D$68)</f>
        <v/>
      </c>
      <c r="E47" s="202"/>
      <c r="F47" s="85" t="str">
        <f>IF(男子ＳＡ!$F$68="","",男子ＳＡ!$F$68)</f>
        <v/>
      </c>
      <c r="G47" s="82">
        <v>44</v>
      </c>
      <c r="H47" s="83" t="str">
        <f>IF(男子ＳＢ!$B$68="","",男子ＳＢ!$B$68)</f>
        <v/>
      </c>
      <c r="I47" s="83" t="str">
        <f>IF(男子ＳＢ!$C$68="","",男子ＳＢ!$C$68)</f>
        <v/>
      </c>
      <c r="J47" s="83" t="str">
        <f>IF(男子ＳＢ!$D$68="","",男子ＳＢ!$D$68)</f>
        <v/>
      </c>
      <c r="K47" s="203" t="str">
        <f>IF(男子ＳＢ!$E$68="","",男子ＳＢ!$E$68)</f>
        <v/>
      </c>
      <c r="L47" s="83" t="str">
        <f>IF(男子ＳＢ!$F$68="","",男子ＳＢ!$F$68)</f>
        <v/>
      </c>
      <c r="M47" s="80">
        <v>44</v>
      </c>
      <c r="N47" s="81" t="str">
        <f>IF(男子ＳＣ!$B$68="","",男子ＳＣ!$B$68)</f>
        <v/>
      </c>
      <c r="O47" s="81" t="str">
        <f>IF(男子ＳＣ!$C$68="","",男子ＳＣ!$C$68)</f>
        <v/>
      </c>
      <c r="P47" s="81" t="str">
        <f>IF(男子ＳＣ!$D$68="","",男子ＳＣ!$D$68)</f>
        <v/>
      </c>
      <c r="Q47" s="204" t="str">
        <f>IF(男子ＳＣ!$E$68="","",男子ＳＣ!$E$68)</f>
        <v/>
      </c>
      <c r="R47" s="81" t="str">
        <f>IF(男子ＳＣ!$F$68="","",男子ＳＣ!$F$68)</f>
        <v/>
      </c>
      <c r="S47" s="78">
        <v>44</v>
      </c>
      <c r="T47" s="79" t="str">
        <f>IF(男子ＳＤ!$B$68="","",男子ＳＤ!$B$68)</f>
        <v/>
      </c>
      <c r="U47" s="79" t="str">
        <f>IF(男子ＳＤ!$C$68="","",男子ＳＤ!$C$68)</f>
        <v/>
      </c>
      <c r="V47" s="79" t="str">
        <f>IF(男子ＳＤ!$D$68="","",男子ＳＤ!$D$68)</f>
        <v/>
      </c>
      <c r="W47" s="205" t="str">
        <f>IF(男子ＳＤ!$E$68="","",男子ＳＤ!$E$68)</f>
        <v/>
      </c>
      <c r="X47" s="79" t="str">
        <f>IF(男子ＳＤ!$F$68="","",男子ＳＤ!$F$68)</f>
        <v/>
      </c>
      <c r="Y47" s="84">
        <v>44</v>
      </c>
      <c r="Z47" s="85" t="str">
        <f>IF(女子ＳＡ!$B$68="","",女子ＳＡ!$B$68)</f>
        <v/>
      </c>
      <c r="AA47" s="85" t="str">
        <f>IF(女子ＳＡ!$C$68="","",女子ＳＡ!$C$68)</f>
        <v/>
      </c>
      <c r="AB47" s="85" t="str">
        <f>IF(女子ＳＡ!$D$68="","",女子ＳＡ!$D$68)</f>
        <v/>
      </c>
      <c r="AC47" s="202" t="str">
        <f>IF(女子ＳＡ!$E$68="","",女子ＳＡ!$E$68)</f>
        <v/>
      </c>
      <c r="AD47" s="85" t="str">
        <f>IF(女子ＳＡ!$F$68="","",女子ＳＡ!$F$68)</f>
        <v/>
      </c>
      <c r="AE47" s="82">
        <v>44</v>
      </c>
      <c r="AF47" s="83" t="str">
        <f>IF(女子ＳＢ!$B$68="","",女子ＳＢ!$B$68)</f>
        <v/>
      </c>
      <c r="AG47" s="83" t="str">
        <f>IF(女子ＳＢ!$C$68="","",女子ＳＢ!$C$68)</f>
        <v/>
      </c>
      <c r="AH47" s="83" t="str">
        <f>IF(女子ＳＢ!$D$68="","",女子ＳＢ!$D$68)</f>
        <v/>
      </c>
      <c r="AI47" s="203" t="str">
        <f>IF(女子ＳＢ!$E$68="","",女子ＳＢ!$E$68)</f>
        <v/>
      </c>
      <c r="AJ47" s="83" t="str">
        <f>IF(女子ＳＢ!$F$68="","",女子ＳＢ!$F$68)</f>
        <v/>
      </c>
      <c r="AK47" s="80">
        <v>44</v>
      </c>
      <c r="AL47" s="81" t="str">
        <f>IF(女子ＳＣ!$B$68="","",女子ＳＣ!$B$68)</f>
        <v/>
      </c>
      <c r="AM47" s="81" t="str">
        <f>IF(女子ＳＣ!$C$68="","",女子ＳＣ!$C$68)</f>
        <v/>
      </c>
      <c r="AN47" s="81" t="str">
        <f>IF(女子ＳＣ!$D$68="","",女子ＳＣ!$D$68)</f>
        <v/>
      </c>
      <c r="AO47" s="204" t="str">
        <f>IF(女子ＳＣ!$E$68="","",女子ＳＣ!$E$68)</f>
        <v/>
      </c>
      <c r="AP47" s="81" t="str">
        <f>IF(女子ＳＣ!$F$68="","",女子ＳＣ!$F$68)</f>
        <v/>
      </c>
      <c r="AQ47" s="78">
        <v>44</v>
      </c>
      <c r="AR47" s="79" t="str">
        <f>IF(女子ＳＤ!$B$68="","",女子ＳＤ!$B$68)</f>
        <v/>
      </c>
      <c r="AS47" s="79" t="str">
        <f>IF(女子ＳＤ!$C$68="","",女子ＳＤ!$C$68)</f>
        <v/>
      </c>
      <c r="AT47" s="79" t="str">
        <f>IF(女子ＳＤ!$D$68="","",女子ＳＤ!$D$68)</f>
        <v/>
      </c>
      <c r="AU47" s="205" t="str">
        <f>IF(女子ＳＤ!$E$68="","",女子ＳＤ!$E$68)</f>
        <v/>
      </c>
      <c r="AV47" s="79" t="str">
        <f>IF(女子ＳＤ!$F$68="","",女子ＳＤ!$F$68)</f>
        <v/>
      </c>
    </row>
    <row r="48" spans="1:48" ht="18.75" x14ac:dyDescent="0.15">
      <c r="A48" s="84">
        <v>45</v>
      </c>
      <c r="B48" s="85" t="str">
        <f>IF(男子ＳＡ!$B$69="","",男子ＳＡ!$B$69)</f>
        <v/>
      </c>
      <c r="C48" s="85" t="str">
        <f>IF(男子ＳＡ!$C$69="","",男子ＳＡ!$C$69)</f>
        <v/>
      </c>
      <c r="D48" s="85" t="str">
        <f>IF(男子ＳＡ!$D$69="","",男子ＳＡ!$D$69)</f>
        <v/>
      </c>
      <c r="E48" s="202"/>
      <c r="F48" s="85" t="str">
        <f>IF(男子ＳＡ!$F$69="","",男子ＳＡ!$F$69)</f>
        <v/>
      </c>
      <c r="G48" s="82">
        <v>45</v>
      </c>
      <c r="H48" s="83" t="str">
        <f>IF(男子ＳＢ!$B$69="","",男子ＳＢ!$B$69)</f>
        <v/>
      </c>
      <c r="I48" s="83" t="str">
        <f>IF(男子ＳＢ!$C$69="","",男子ＳＢ!$C$69)</f>
        <v/>
      </c>
      <c r="J48" s="83" t="str">
        <f>IF(男子ＳＢ!$D$69="","",男子ＳＢ!$D$69)</f>
        <v/>
      </c>
      <c r="K48" s="203" t="str">
        <f>IF(男子ＳＢ!$E$69="","",男子ＳＢ!$E$69)</f>
        <v/>
      </c>
      <c r="L48" s="83" t="str">
        <f>IF(男子ＳＢ!$F$69="","",男子ＳＢ!$F$69)</f>
        <v/>
      </c>
      <c r="M48" s="80">
        <v>45</v>
      </c>
      <c r="N48" s="81" t="str">
        <f>IF(男子ＳＣ!$B$69="","",男子ＳＣ!$B$69)</f>
        <v/>
      </c>
      <c r="O48" s="81" t="str">
        <f>IF(男子ＳＣ!$C$69="","",男子ＳＣ!$C$69)</f>
        <v/>
      </c>
      <c r="P48" s="81" t="str">
        <f>IF(男子ＳＣ!$D$69="","",男子ＳＣ!$D$69)</f>
        <v/>
      </c>
      <c r="Q48" s="204" t="str">
        <f>IF(男子ＳＣ!$E$69="","",男子ＳＣ!$E$69)</f>
        <v/>
      </c>
      <c r="R48" s="81" t="str">
        <f>IF(男子ＳＣ!$F$69="","",男子ＳＣ!$F$69)</f>
        <v/>
      </c>
      <c r="S48" s="78">
        <v>45</v>
      </c>
      <c r="T48" s="79" t="str">
        <f>IF(男子ＳＤ!$B$69="","",男子ＳＤ!$B$69)</f>
        <v/>
      </c>
      <c r="U48" s="79" t="str">
        <f>IF(男子ＳＤ!$C$69="","",男子ＳＤ!$C$69)</f>
        <v/>
      </c>
      <c r="V48" s="79" t="str">
        <f>IF(男子ＳＤ!$D$69="","",男子ＳＤ!$D$69)</f>
        <v/>
      </c>
      <c r="W48" s="205" t="str">
        <f>IF(男子ＳＤ!$E$69="","",男子ＳＤ!$E$69)</f>
        <v/>
      </c>
      <c r="X48" s="79" t="str">
        <f>IF(男子ＳＤ!$F$69="","",男子ＳＤ!$F$69)</f>
        <v/>
      </c>
      <c r="Y48" s="84">
        <v>45</v>
      </c>
      <c r="Z48" s="85" t="str">
        <f>IF(女子ＳＡ!$B$69="","",女子ＳＡ!$B$69)</f>
        <v/>
      </c>
      <c r="AA48" s="85" t="str">
        <f>IF(女子ＳＡ!$C$69="","",女子ＳＡ!$C$69)</f>
        <v/>
      </c>
      <c r="AB48" s="85" t="str">
        <f>IF(女子ＳＡ!$D$69="","",女子ＳＡ!$D$69)</f>
        <v/>
      </c>
      <c r="AC48" s="202" t="str">
        <f>IF(女子ＳＡ!$E$69="","",女子ＳＡ!$E$69)</f>
        <v/>
      </c>
      <c r="AD48" s="85" t="str">
        <f>IF(女子ＳＡ!$F$69="","",女子ＳＡ!$F$69)</f>
        <v/>
      </c>
      <c r="AE48" s="82">
        <v>45</v>
      </c>
      <c r="AF48" s="83" t="str">
        <f>IF(女子ＳＢ!$B$69="","",女子ＳＢ!$B$69)</f>
        <v/>
      </c>
      <c r="AG48" s="83" t="str">
        <f>IF(女子ＳＢ!$C$69="","",女子ＳＢ!$C$69)</f>
        <v/>
      </c>
      <c r="AH48" s="83" t="str">
        <f>IF(女子ＳＢ!$D$69="","",女子ＳＢ!$D$69)</f>
        <v/>
      </c>
      <c r="AI48" s="203" t="str">
        <f>IF(女子ＳＢ!$E$69="","",女子ＳＢ!$E$69)</f>
        <v/>
      </c>
      <c r="AJ48" s="83" t="str">
        <f>IF(女子ＳＢ!$F$69="","",女子ＳＢ!$F$69)</f>
        <v/>
      </c>
      <c r="AK48" s="80">
        <v>45</v>
      </c>
      <c r="AL48" s="81" t="str">
        <f>IF(女子ＳＣ!$B$69="","",女子ＳＣ!$B$69)</f>
        <v/>
      </c>
      <c r="AM48" s="81" t="str">
        <f>IF(女子ＳＣ!$C$69="","",女子ＳＣ!$C$69)</f>
        <v/>
      </c>
      <c r="AN48" s="81" t="str">
        <f>IF(女子ＳＣ!$D$69="","",女子ＳＣ!$D$69)</f>
        <v/>
      </c>
      <c r="AO48" s="204" t="str">
        <f>IF(女子ＳＣ!$E$69="","",女子ＳＣ!$E$69)</f>
        <v/>
      </c>
      <c r="AP48" s="81" t="str">
        <f>IF(女子ＳＣ!$F$69="","",女子ＳＣ!$F$69)</f>
        <v/>
      </c>
      <c r="AQ48" s="78">
        <v>45</v>
      </c>
      <c r="AR48" s="79" t="str">
        <f>IF(女子ＳＤ!$B$69="","",女子ＳＤ!$B$69)</f>
        <v/>
      </c>
      <c r="AS48" s="79" t="str">
        <f>IF(女子ＳＤ!$C$69="","",女子ＳＤ!$C$69)</f>
        <v/>
      </c>
      <c r="AT48" s="79" t="str">
        <f>IF(女子ＳＤ!$D$69="","",女子ＳＤ!$D$69)</f>
        <v/>
      </c>
      <c r="AU48" s="205" t="str">
        <f>IF(女子ＳＤ!$E$69="","",女子ＳＤ!$E$69)</f>
        <v/>
      </c>
      <c r="AV48" s="79" t="str">
        <f>IF(女子ＳＤ!$F$69="","",女子ＳＤ!$F$69)</f>
        <v/>
      </c>
    </row>
    <row r="49" spans="1:48" ht="18.75" x14ac:dyDescent="0.15">
      <c r="A49" s="84">
        <v>46</v>
      </c>
      <c r="B49" s="85" t="str">
        <f>IF(男子ＳＡ!$B$70="","",男子ＳＡ!$B$70)</f>
        <v/>
      </c>
      <c r="C49" s="85" t="str">
        <f>IF(男子ＳＡ!$C$70="","",男子ＳＡ!$C$70)</f>
        <v/>
      </c>
      <c r="D49" s="85" t="str">
        <f>IF(男子ＳＡ!$D$70="","",男子ＳＡ!$D$70)</f>
        <v/>
      </c>
      <c r="E49" s="202"/>
      <c r="F49" s="85" t="str">
        <f>IF(男子ＳＡ!$F$70="","",男子ＳＡ!$F$70)</f>
        <v/>
      </c>
      <c r="G49" s="82">
        <v>46</v>
      </c>
      <c r="H49" s="83" t="str">
        <f>IF(男子ＳＢ!$B$70="","",男子ＳＢ!$B$70)</f>
        <v/>
      </c>
      <c r="I49" s="83" t="str">
        <f>IF(男子ＳＢ!$C$70="","",男子ＳＢ!$C$70)</f>
        <v/>
      </c>
      <c r="J49" s="83" t="str">
        <f>IF(男子ＳＢ!$D$70="","",男子ＳＢ!$D$70)</f>
        <v/>
      </c>
      <c r="K49" s="203" t="str">
        <f>IF(男子ＳＢ!$E$70="","",男子ＳＢ!$E$70)</f>
        <v/>
      </c>
      <c r="L49" s="83" t="str">
        <f>IF(男子ＳＢ!$F$70="","",男子ＳＢ!$F$70)</f>
        <v/>
      </c>
      <c r="M49" s="80">
        <v>46</v>
      </c>
      <c r="N49" s="81" t="str">
        <f>IF(男子ＳＣ!$B$70="","",男子ＳＣ!$B$70)</f>
        <v/>
      </c>
      <c r="O49" s="81" t="str">
        <f>IF(男子ＳＣ!$C$70="","",男子ＳＣ!$C$70)</f>
        <v/>
      </c>
      <c r="P49" s="81" t="str">
        <f>IF(男子ＳＣ!$D$70="","",男子ＳＣ!$D$70)</f>
        <v/>
      </c>
      <c r="Q49" s="204" t="str">
        <f>IF(男子ＳＣ!$E$70="","",男子ＳＣ!$E$70)</f>
        <v/>
      </c>
      <c r="R49" s="81" t="str">
        <f>IF(男子ＳＣ!$F$70="","",男子ＳＣ!$F$70)</f>
        <v/>
      </c>
      <c r="S49" s="78">
        <v>46</v>
      </c>
      <c r="T49" s="79" t="str">
        <f>IF(男子ＳＤ!$B$70="","",男子ＳＤ!$B$70)</f>
        <v/>
      </c>
      <c r="U49" s="79" t="str">
        <f>IF(男子ＳＤ!$C$70="","",男子ＳＤ!$C$70)</f>
        <v/>
      </c>
      <c r="V49" s="79" t="str">
        <f>IF(男子ＳＤ!$D$70="","",男子ＳＤ!$D$70)</f>
        <v/>
      </c>
      <c r="W49" s="205" t="str">
        <f>IF(男子ＳＤ!$E$70="","",男子ＳＤ!$E$70)</f>
        <v/>
      </c>
      <c r="X49" s="79" t="str">
        <f>IF(男子ＳＤ!$F$70="","",男子ＳＤ!$F$70)</f>
        <v/>
      </c>
      <c r="Y49" s="84">
        <v>46</v>
      </c>
      <c r="Z49" s="85" t="str">
        <f>IF(女子ＳＡ!$B$70="","",女子ＳＡ!$B$70)</f>
        <v/>
      </c>
      <c r="AA49" s="85" t="str">
        <f>IF(女子ＳＡ!$C$70="","",女子ＳＡ!$C$70)</f>
        <v/>
      </c>
      <c r="AB49" s="85" t="str">
        <f>IF(女子ＳＡ!$D$70="","",女子ＳＡ!$D$70)</f>
        <v/>
      </c>
      <c r="AC49" s="202" t="str">
        <f>IF(女子ＳＡ!$E$70="","",女子ＳＡ!$E$70)</f>
        <v/>
      </c>
      <c r="AD49" s="85" t="str">
        <f>IF(女子ＳＡ!$F$70="","",女子ＳＡ!$F$70)</f>
        <v/>
      </c>
      <c r="AE49" s="82">
        <v>46</v>
      </c>
      <c r="AF49" s="83" t="str">
        <f>IF(女子ＳＢ!$B$70="","",女子ＳＢ!$B$70)</f>
        <v/>
      </c>
      <c r="AG49" s="83" t="str">
        <f>IF(女子ＳＢ!$C$70="","",女子ＳＢ!$C$70)</f>
        <v/>
      </c>
      <c r="AH49" s="83" t="str">
        <f>IF(女子ＳＢ!$D$70="","",女子ＳＢ!$D$70)</f>
        <v/>
      </c>
      <c r="AI49" s="203" t="str">
        <f>IF(女子ＳＢ!$E$70="","",女子ＳＢ!$E$70)</f>
        <v/>
      </c>
      <c r="AJ49" s="83" t="str">
        <f>IF(女子ＳＢ!$F$70="","",女子ＳＢ!$F$70)</f>
        <v/>
      </c>
      <c r="AK49" s="80">
        <v>46</v>
      </c>
      <c r="AL49" s="81" t="str">
        <f>IF(女子ＳＣ!$B$70="","",女子ＳＣ!$B$70)</f>
        <v/>
      </c>
      <c r="AM49" s="81" t="str">
        <f>IF(女子ＳＣ!$C$70="","",女子ＳＣ!$C$70)</f>
        <v/>
      </c>
      <c r="AN49" s="81" t="str">
        <f>IF(女子ＳＣ!$D$70="","",女子ＳＣ!$D$70)</f>
        <v/>
      </c>
      <c r="AO49" s="204" t="str">
        <f>IF(女子ＳＣ!$E$70="","",女子ＳＣ!$E$70)</f>
        <v/>
      </c>
      <c r="AP49" s="81" t="str">
        <f>IF(女子ＳＣ!$F$70="","",女子ＳＣ!$F$70)</f>
        <v/>
      </c>
      <c r="AQ49" s="78">
        <v>46</v>
      </c>
      <c r="AR49" s="79" t="str">
        <f>IF(女子ＳＤ!$B$70="","",女子ＳＤ!$B$70)</f>
        <v/>
      </c>
      <c r="AS49" s="79" t="str">
        <f>IF(女子ＳＤ!$C$70="","",女子ＳＤ!$C$70)</f>
        <v/>
      </c>
      <c r="AT49" s="79" t="str">
        <f>IF(女子ＳＤ!$D$70="","",女子ＳＤ!$D$70)</f>
        <v/>
      </c>
      <c r="AU49" s="205" t="str">
        <f>IF(女子ＳＤ!$E$70="","",女子ＳＤ!$E$70)</f>
        <v/>
      </c>
      <c r="AV49" s="79" t="str">
        <f>IF(女子ＳＤ!$F$70="","",女子ＳＤ!$F$70)</f>
        <v/>
      </c>
    </row>
    <row r="50" spans="1:48" ht="18.75" x14ac:dyDescent="0.15">
      <c r="A50" s="84">
        <v>47</v>
      </c>
      <c r="B50" s="85" t="str">
        <f>IF(男子ＳＡ!$B$71="","",男子ＳＡ!$B$71)</f>
        <v/>
      </c>
      <c r="C50" s="85" t="str">
        <f>IF(男子ＳＡ!$C$71="","",男子ＳＡ!$C$71)</f>
        <v/>
      </c>
      <c r="D50" s="85" t="str">
        <f>IF(男子ＳＡ!$D$71="","",男子ＳＡ!$D$71)</f>
        <v/>
      </c>
      <c r="E50" s="202"/>
      <c r="F50" s="85" t="str">
        <f>IF(男子ＳＡ!$F$71="","",男子ＳＡ!$F$71)</f>
        <v/>
      </c>
      <c r="G50" s="82">
        <v>47</v>
      </c>
      <c r="H50" s="83" t="str">
        <f>IF(男子ＳＢ!$B$71="","",男子ＳＢ!$B$71)</f>
        <v/>
      </c>
      <c r="I50" s="83" t="str">
        <f>IF(男子ＳＢ!$C$71="","",男子ＳＢ!$C$71)</f>
        <v/>
      </c>
      <c r="J50" s="83" t="str">
        <f>IF(男子ＳＢ!$D$71="","",男子ＳＢ!$D$71)</f>
        <v/>
      </c>
      <c r="K50" s="203" t="str">
        <f>IF(男子ＳＢ!$E$71="","",男子ＳＢ!$E$71)</f>
        <v/>
      </c>
      <c r="L50" s="83" t="str">
        <f>IF(男子ＳＢ!$F$71="","",男子ＳＢ!$F$71)</f>
        <v/>
      </c>
      <c r="M50" s="80">
        <v>47</v>
      </c>
      <c r="N50" s="81" t="str">
        <f>IF(男子ＳＣ!$B$71="","",男子ＳＣ!$B$71)</f>
        <v/>
      </c>
      <c r="O50" s="81" t="str">
        <f>IF(男子ＳＣ!$C$71="","",男子ＳＣ!$C$71)</f>
        <v/>
      </c>
      <c r="P50" s="81" t="str">
        <f>IF(男子ＳＣ!$D$71="","",男子ＳＣ!$D$71)</f>
        <v/>
      </c>
      <c r="Q50" s="204" t="str">
        <f>IF(男子ＳＣ!$E$71="","",男子ＳＣ!$E$71)</f>
        <v/>
      </c>
      <c r="R50" s="81" t="str">
        <f>IF(男子ＳＣ!$F$71="","",男子ＳＣ!$F$71)</f>
        <v/>
      </c>
      <c r="S50" s="78">
        <v>47</v>
      </c>
      <c r="T50" s="79" t="str">
        <f>IF(男子ＳＤ!$B$71="","",男子ＳＤ!$B$71)</f>
        <v/>
      </c>
      <c r="U50" s="79" t="str">
        <f>IF(男子ＳＤ!$C$71="","",男子ＳＤ!$C$71)</f>
        <v/>
      </c>
      <c r="V50" s="79" t="str">
        <f>IF(男子ＳＤ!$D$71="","",男子ＳＤ!$D$71)</f>
        <v/>
      </c>
      <c r="W50" s="205" t="str">
        <f>IF(男子ＳＤ!$E$71="","",男子ＳＤ!$E$71)</f>
        <v/>
      </c>
      <c r="X50" s="79" t="str">
        <f>IF(男子ＳＤ!$F$71="","",男子ＳＤ!$F$71)</f>
        <v/>
      </c>
      <c r="Y50" s="84">
        <v>47</v>
      </c>
      <c r="Z50" s="85" t="str">
        <f>IF(女子ＳＡ!$B$71="","",女子ＳＡ!$B$71)</f>
        <v/>
      </c>
      <c r="AA50" s="85" t="str">
        <f>IF(女子ＳＡ!$C$71="","",女子ＳＡ!$C$71)</f>
        <v/>
      </c>
      <c r="AB50" s="85" t="str">
        <f>IF(女子ＳＡ!$D$71="","",女子ＳＡ!$D$71)</f>
        <v/>
      </c>
      <c r="AC50" s="202" t="str">
        <f>IF(女子ＳＡ!$E$71="","",女子ＳＡ!$E$71)</f>
        <v/>
      </c>
      <c r="AD50" s="85" t="str">
        <f>IF(女子ＳＡ!$F$71="","",女子ＳＡ!$F$71)</f>
        <v/>
      </c>
      <c r="AE50" s="82">
        <v>47</v>
      </c>
      <c r="AF50" s="83" t="str">
        <f>IF(女子ＳＢ!$B$71="","",女子ＳＢ!$B$71)</f>
        <v/>
      </c>
      <c r="AG50" s="83" t="str">
        <f>IF(女子ＳＢ!$C$71="","",女子ＳＢ!$C$71)</f>
        <v/>
      </c>
      <c r="AH50" s="83" t="str">
        <f>IF(女子ＳＢ!$D$71="","",女子ＳＢ!$D$71)</f>
        <v/>
      </c>
      <c r="AI50" s="203" t="str">
        <f>IF(女子ＳＢ!$E$71="","",女子ＳＢ!$E$71)</f>
        <v/>
      </c>
      <c r="AJ50" s="83" t="str">
        <f>IF(女子ＳＢ!$F$71="","",女子ＳＢ!$F$71)</f>
        <v/>
      </c>
      <c r="AK50" s="80">
        <v>47</v>
      </c>
      <c r="AL50" s="81" t="str">
        <f>IF(女子ＳＣ!$B$71="","",女子ＳＣ!$B$71)</f>
        <v/>
      </c>
      <c r="AM50" s="81" t="str">
        <f>IF(女子ＳＣ!$C$71="","",女子ＳＣ!$C$71)</f>
        <v/>
      </c>
      <c r="AN50" s="81" t="str">
        <f>IF(女子ＳＣ!$D$71="","",女子ＳＣ!$D$71)</f>
        <v/>
      </c>
      <c r="AO50" s="204" t="str">
        <f>IF(女子ＳＣ!$E$71="","",女子ＳＣ!$E$71)</f>
        <v/>
      </c>
      <c r="AP50" s="81" t="str">
        <f>IF(女子ＳＣ!$F$71="","",女子ＳＣ!$F$71)</f>
        <v/>
      </c>
      <c r="AQ50" s="78">
        <v>47</v>
      </c>
      <c r="AR50" s="79" t="str">
        <f>IF(女子ＳＤ!$B$71="","",女子ＳＤ!$B$71)</f>
        <v/>
      </c>
      <c r="AS50" s="79" t="str">
        <f>IF(女子ＳＤ!$C$71="","",女子ＳＤ!$C$71)</f>
        <v/>
      </c>
      <c r="AT50" s="79" t="str">
        <f>IF(女子ＳＤ!$D$71="","",女子ＳＤ!$D$71)</f>
        <v/>
      </c>
      <c r="AU50" s="205" t="str">
        <f>IF(女子ＳＤ!$E$71="","",女子ＳＤ!$E$71)</f>
        <v/>
      </c>
      <c r="AV50" s="79" t="str">
        <f>IF(女子ＳＤ!$F$71="","",女子ＳＤ!$F$71)</f>
        <v/>
      </c>
    </row>
    <row r="51" spans="1:48" ht="18.75" x14ac:dyDescent="0.15">
      <c r="A51" s="84">
        <v>48</v>
      </c>
      <c r="B51" s="85" t="str">
        <f>IF(男子ＳＡ!$B$72="","",男子ＳＡ!$B$72)</f>
        <v/>
      </c>
      <c r="C51" s="85" t="str">
        <f>IF(男子ＳＡ!$C$72="","",男子ＳＡ!$C$72)</f>
        <v/>
      </c>
      <c r="D51" s="85" t="str">
        <f>IF(男子ＳＡ!$D$72="","",男子ＳＡ!$D$72)</f>
        <v/>
      </c>
      <c r="E51" s="202"/>
      <c r="F51" s="85" t="str">
        <f>IF(男子ＳＡ!$F$72="","",男子ＳＡ!$F$72)</f>
        <v/>
      </c>
      <c r="G51" s="82">
        <v>48</v>
      </c>
      <c r="H51" s="83" t="str">
        <f>IF(男子ＳＢ!$B$72="","",男子ＳＢ!$B$72)</f>
        <v/>
      </c>
      <c r="I51" s="83" t="str">
        <f>IF(男子ＳＢ!$C$72="","",男子ＳＢ!$C$72)</f>
        <v/>
      </c>
      <c r="J51" s="83" t="str">
        <f>IF(男子ＳＢ!$D$72="","",男子ＳＢ!$D$72)</f>
        <v/>
      </c>
      <c r="K51" s="203" t="str">
        <f>IF(男子ＳＢ!$E$72="","",男子ＳＢ!$E$72)</f>
        <v/>
      </c>
      <c r="L51" s="83" t="str">
        <f>IF(男子ＳＢ!$F$72="","",男子ＳＢ!$F$72)</f>
        <v/>
      </c>
      <c r="M51" s="80">
        <v>48</v>
      </c>
      <c r="N51" s="81" t="str">
        <f>IF(男子ＳＣ!$B$72="","",男子ＳＣ!$B$72)</f>
        <v/>
      </c>
      <c r="O51" s="81" t="str">
        <f>IF(男子ＳＣ!$C$72="","",男子ＳＣ!$C$72)</f>
        <v/>
      </c>
      <c r="P51" s="81" t="str">
        <f>IF(男子ＳＣ!$D$72="","",男子ＳＣ!$D$72)</f>
        <v/>
      </c>
      <c r="Q51" s="204" t="str">
        <f>IF(男子ＳＣ!$E$72="","",男子ＳＣ!$E$72)</f>
        <v/>
      </c>
      <c r="R51" s="81" t="str">
        <f>IF(男子ＳＣ!$F$72="","",男子ＳＣ!$F$72)</f>
        <v/>
      </c>
      <c r="S51" s="78">
        <v>48</v>
      </c>
      <c r="T51" s="79" t="str">
        <f>IF(男子ＳＤ!$B$72="","",男子ＳＤ!$B$72)</f>
        <v/>
      </c>
      <c r="U51" s="79" t="str">
        <f>IF(男子ＳＤ!$C$72="","",男子ＳＤ!$C$72)</f>
        <v/>
      </c>
      <c r="V51" s="79" t="str">
        <f>IF(男子ＳＤ!$D$72="","",男子ＳＤ!$D$72)</f>
        <v/>
      </c>
      <c r="W51" s="205" t="str">
        <f>IF(男子ＳＤ!$E$72="","",男子ＳＤ!$E$72)</f>
        <v/>
      </c>
      <c r="X51" s="79" t="str">
        <f>IF(男子ＳＤ!$F$72="","",男子ＳＤ!$F$72)</f>
        <v/>
      </c>
      <c r="Y51" s="84">
        <v>48</v>
      </c>
      <c r="Z51" s="85" t="str">
        <f>IF(女子ＳＡ!$B$72="","",女子ＳＡ!$B$72)</f>
        <v/>
      </c>
      <c r="AA51" s="85" t="str">
        <f>IF(女子ＳＡ!$C$72="","",女子ＳＡ!$C$72)</f>
        <v/>
      </c>
      <c r="AB51" s="85" t="str">
        <f>IF(女子ＳＡ!$D$72="","",女子ＳＡ!$D$72)</f>
        <v/>
      </c>
      <c r="AC51" s="202" t="str">
        <f>IF(女子ＳＡ!$E$72="","",女子ＳＡ!$E$72)</f>
        <v/>
      </c>
      <c r="AD51" s="85" t="str">
        <f>IF(女子ＳＡ!$F$72="","",女子ＳＡ!$F$72)</f>
        <v/>
      </c>
      <c r="AE51" s="82">
        <v>48</v>
      </c>
      <c r="AF51" s="83" t="str">
        <f>IF(女子ＳＢ!$B$72="","",女子ＳＢ!$B$72)</f>
        <v/>
      </c>
      <c r="AG51" s="83" t="str">
        <f>IF(女子ＳＢ!$C$72="","",女子ＳＢ!$C$72)</f>
        <v/>
      </c>
      <c r="AH51" s="83" t="str">
        <f>IF(女子ＳＢ!$D$72="","",女子ＳＢ!$D$72)</f>
        <v/>
      </c>
      <c r="AI51" s="203" t="str">
        <f>IF(女子ＳＢ!$E$72="","",女子ＳＢ!$E$72)</f>
        <v/>
      </c>
      <c r="AJ51" s="83" t="str">
        <f>IF(女子ＳＢ!$F$72="","",女子ＳＢ!$F$72)</f>
        <v/>
      </c>
      <c r="AK51" s="80">
        <v>48</v>
      </c>
      <c r="AL51" s="81" t="str">
        <f>IF(女子ＳＣ!$B$72="","",女子ＳＣ!$B$72)</f>
        <v/>
      </c>
      <c r="AM51" s="81" t="str">
        <f>IF(女子ＳＣ!$C$72="","",女子ＳＣ!$C$72)</f>
        <v/>
      </c>
      <c r="AN51" s="81" t="str">
        <f>IF(女子ＳＣ!$D$72="","",女子ＳＣ!$D$72)</f>
        <v/>
      </c>
      <c r="AO51" s="204" t="str">
        <f>IF(女子ＳＣ!$E$72="","",女子ＳＣ!$E$72)</f>
        <v/>
      </c>
      <c r="AP51" s="81" t="str">
        <f>IF(女子ＳＣ!$F$72="","",女子ＳＣ!$F$72)</f>
        <v/>
      </c>
      <c r="AQ51" s="78">
        <v>48</v>
      </c>
      <c r="AR51" s="79" t="str">
        <f>IF(女子ＳＤ!$B$72="","",女子ＳＤ!$B$72)</f>
        <v/>
      </c>
      <c r="AS51" s="79" t="str">
        <f>IF(女子ＳＤ!$C$72="","",女子ＳＤ!$C$72)</f>
        <v/>
      </c>
      <c r="AT51" s="79" t="str">
        <f>IF(女子ＳＤ!$D$72="","",女子ＳＤ!$D$72)</f>
        <v/>
      </c>
      <c r="AU51" s="205" t="str">
        <f>IF(女子ＳＤ!$E$72="","",女子ＳＤ!$E$72)</f>
        <v/>
      </c>
      <c r="AV51" s="79" t="str">
        <f>IF(女子ＳＤ!$F$72="","",女子ＳＤ!$F$72)</f>
        <v/>
      </c>
    </row>
    <row r="52" spans="1:48" ht="18.75" x14ac:dyDescent="0.15">
      <c r="A52" s="84">
        <v>49</v>
      </c>
      <c r="B52" s="85" t="str">
        <f>IF(男子ＳＡ!$B$73="","",男子ＳＡ!$B$73)</f>
        <v/>
      </c>
      <c r="C52" s="85" t="str">
        <f>IF(男子ＳＡ!$C$73="","",男子ＳＡ!$C$73)</f>
        <v/>
      </c>
      <c r="D52" s="85" t="str">
        <f>IF(男子ＳＡ!$D$73="","",男子ＳＡ!$D$73)</f>
        <v/>
      </c>
      <c r="E52" s="202"/>
      <c r="F52" s="85" t="str">
        <f>IF(男子ＳＡ!$F$73="","",男子ＳＡ!$F$73)</f>
        <v/>
      </c>
      <c r="G52" s="82">
        <v>49</v>
      </c>
      <c r="H52" s="83" t="str">
        <f>IF(男子ＳＢ!$B$73="","",男子ＳＢ!$B$73)</f>
        <v/>
      </c>
      <c r="I52" s="83" t="str">
        <f>IF(男子ＳＢ!$C$73="","",男子ＳＢ!$C$73)</f>
        <v/>
      </c>
      <c r="J52" s="83" t="str">
        <f>IF(男子ＳＢ!$D$73="","",男子ＳＢ!$D$73)</f>
        <v/>
      </c>
      <c r="K52" s="203" t="str">
        <f>IF(男子ＳＢ!$E$73="","",男子ＳＢ!$E$73)</f>
        <v/>
      </c>
      <c r="L52" s="83" t="str">
        <f>IF(男子ＳＢ!$F$73="","",男子ＳＢ!$F$73)</f>
        <v/>
      </c>
      <c r="M52" s="80">
        <v>49</v>
      </c>
      <c r="N52" s="81" t="str">
        <f>IF(男子ＳＣ!$B$73="","",男子ＳＣ!$B$73)</f>
        <v/>
      </c>
      <c r="O52" s="81" t="str">
        <f>IF(男子ＳＣ!$C$73="","",男子ＳＣ!$C$73)</f>
        <v/>
      </c>
      <c r="P52" s="81" t="str">
        <f>IF(男子ＳＣ!$D$73="","",男子ＳＣ!$D$73)</f>
        <v/>
      </c>
      <c r="Q52" s="204" t="str">
        <f>IF(男子ＳＣ!$E$73="","",男子ＳＣ!$E$73)</f>
        <v/>
      </c>
      <c r="R52" s="81" t="str">
        <f>IF(男子ＳＣ!$F$73="","",男子ＳＣ!$F$73)</f>
        <v/>
      </c>
      <c r="S52" s="78">
        <v>49</v>
      </c>
      <c r="T52" s="79" t="str">
        <f>IF(男子ＳＤ!$B$73="","",男子ＳＤ!$B$73)</f>
        <v/>
      </c>
      <c r="U52" s="79" t="str">
        <f>IF(男子ＳＤ!$C$73="","",男子ＳＤ!$C$73)</f>
        <v/>
      </c>
      <c r="V52" s="79" t="str">
        <f>IF(男子ＳＤ!$D$73="","",男子ＳＤ!$D$73)</f>
        <v/>
      </c>
      <c r="W52" s="205" t="str">
        <f>IF(男子ＳＤ!$E$73="","",男子ＳＤ!$E$73)</f>
        <v/>
      </c>
      <c r="X52" s="79" t="str">
        <f>IF(男子ＳＤ!$F$73="","",男子ＳＤ!$F$73)</f>
        <v/>
      </c>
      <c r="Y52" s="84">
        <v>49</v>
      </c>
      <c r="Z52" s="85" t="str">
        <f>IF(女子ＳＡ!$B$73="","",女子ＳＡ!$B$73)</f>
        <v/>
      </c>
      <c r="AA52" s="85" t="str">
        <f>IF(女子ＳＡ!$C$73="","",女子ＳＡ!$C$73)</f>
        <v/>
      </c>
      <c r="AB52" s="85" t="str">
        <f>IF(女子ＳＡ!$D$73="","",女子ＳＡ!$D$73)</f>
        <v/>
      </c>
      <c r="AC52" s="202" t="str">
        <f>IF(女子ＳＡ!$E$73="","",女子ＳＡ!$E$73)</f>
        <v/>
      </c>
      <c r="AD52" s="85" t="str">
        <f>IF(女子ＳＡ!$F$73="","",女子ＳＡ!$F$73)</f>
        <v/>
      </c>
      <c r="AE52" s="82">
        <v>49</v>
      </c>
      <c r="AF52" s="83" t="str">
        <f>IF(女子ＳＢ!$B$73="","",女子ＳＢ!$B$73)</f>
        <v/>
      </c>
      <c r="AG52" s="83" t="str">
        <f>IF(女子ＳＢ!$C$73="","",女子ＳＢ!$C$73)</f>
        <v/>
      </c>
      <c r="AH52" s="83" t="str">
        <f>IF(女子ＳＢ!$D$73="","",女子ＳＢ!$D$73)</f>
        <v/>
      </c>
      <c r="AI52" s="203" t="str">
        <f>IF(女子ＳＢ!$E$73="","",女子ＳＢ!$E$73)</f>
        <v/>
      </c>
      <c r="AJ52" s="83" t="str">
        <f>IF(女子ＳＢ!$F$73="","",女子ＳＢ!$F$73)</f>
        <v/>
      </c>
      <c r="AK52" s="80">
        <v>49</v>
      </c>
      <c r="AL52" s="81" t="str">
        <f>IF(女子ＳＣ!$B$73="","",女子ＳＣ!$B$73)</f>
        <v/>
      </c>
      <c r="AM52" s="81" t="str">
        <f>IF(女子ＳＣ!$C$73="","",女子ＳＣ!$C$73)</f>
        <v/>
      </c>
      <c r="AN52" s="81" t="str">
        <f>IF(女子ＳＣ!$D$73="","",女子ＳＣ!$D$73)</f>
        <v/>
      </c>
      <c r="AO52" s="204" t="str">
        <f>IF(女子ＳＣ!$E$73="","",女子ＳＣ!$E$73)</f>
        <v/>
      </c>
      <c r="AP52" s="81" t="str">
        <f>IF(女子ＳＣ!$F$73="","",女子ＳＣ!$F$73)</f>
        <v/>
      </c>
      <c r="AQ52" s="78">
        <v>49</v>
      </c>
      <c r="AR52" s="79" t="str">
        <f>IF(女子ＳＤ!$B$73="","",女子ＳＤ!$B$73)</f>
        <v/>
      </c>
      <c r="AS52" s="79" t="str">
        <f>IF(女子ＳＤ!$C$73="","",女子ＳＤ!$C$73)</f>
        <v/>
      </c>
      <c r="AT52" s="79" t="str">
        <f>IF(女子ＳＤ!$D$73="","",女子ＳＤ!$D$73)</f>
        <v/>
      </c>
      <c r="AU52" s="205" t="str">
        <f>IF(女子ＳＤ!$E$73="","",女子ＳＤ!$E$73)</f>
        <v/>
      </c>
      <c r="AV52" s="79" t="str">
        <f>IF(女子ＳＤ!$F$73="","",女子ＳＤ!$F$73)</f>
        <v/>
      </c>
    </row>
    <row r="53" spans="1:48" ht="18.75" x14ac:dyDescent="0.15">
      <c r="A53" s="84">
        <v>50</v>
      </c>
      <c r="B53" s="85" t="str">
        <f>IF(男子ＳＡ!$B$74="","",男子ＳＡ!$B$74)</f>
        <v/>
      </c>
      <c r="C53" s="85" t="str">
        <f>IF(男子ＳＡ!$C$74="","",男子ＳＡ!$C$74)</f>
        <v/>
      </c>
      <c r="D53" s="85" t="str">
        <f>IF(男子ＳＡ!$D$74="","",男子ＳＡ!$D$74)</f>
        <v/>
      </c>
      <c r="E53" s="202"/>
      <c r="F53" s="85" t="str">
        <f>IF(男子ＳＡ!$F$73="","",男子ＳＡ!$F$73)</f>
        <v/>
      </c>
      <c r="G53" s="82">
        <v>50</v>
      </c>
      <c r="H53" s="83" t="str">
        <f>IF(男子ＳＢ!$B$74="","",男子ＳＢ!$B$74)</f>
        <v/>
      </c>
      <c r="I53" s="83" t="str">
        <f>IF(男子ＳＢ!$C$74="","",男子ＳＢ!$C$74)</f>
        <v/>
      </c>
      <c r="J53" s="83" t="str">
        <f>IF(男子ＳＢ!$D$74="","",男子ＳＢ!$D$74)</f>
        <v/>
      </c>
      <c r="K53" s="203" t="str">
        <f>IF(男子ＳＢ!$E$74="","",男子ＳＢ!$E$74)</f>
        <v/>
      </c>
      <c r="L53" s="83" t="str">
        <f>IF(男子ＳＢ!$F$74="","",男子ＳＢ!$F$74)</f>
        <v/>
      </c>
      <c r="M53" s="80">
        <v>50</v>
      </c>
      <c r="N53" s="81" t="str">
        <f>IF(男子ＳＣ!$B$74="","",男子ＳＣ!$B$74)</f>
        <v/>
      </c>
      <c r="O53" s="81" t="str">
        <f>IF(男子ＳＣ!$C$74="","",男子ＳＣ!$C$74)</f>
        <v/>
      </c>
      <c r="P53" s="81" t="str">
        <f>IF(男子ＳＣ!$D$74="","",男子ＳＣ!$D$74)</f>
        <v/>
      </c>
      <c r="Q53" s="204" t="str">
        <f>IF(男子ＳＣ!$E$74="","",男子ＳＣ!$E$74)</f>
        <v/>
      </c>
      <c r="R53" s="81" t="str">
        <f>IF(男子ＳＣ!$F$74="","",男子ＳＣ!$F$74)</f>
        <v/>
      </c>
      <c r="S53" s="78">
        <v>50</v>
      </c>
      <c r="T53" s="79" t="str">
        <f>IF(男子ＳＤ!$B$74="","",男子ＳＤ!$B$74)</f>
        <v/>
      </c>
      <c r="U53" s="79" t="str">
        <f>IF(男子ＳＤ!$C$74="","",男子ＳＤ!$C$74)</f>
        <v/>
      </c>
      <c r="V53" s="79" t="str">
        <f>IF(男子ＳＤ!$D$74="","",男子ＳＤ!$D$74)</f>
        <v/>
      </c>
      <c r="W53" s="205" t="str">
        <f>IF(男子ＳＤ!$E$74="","",男子ＳＤ!$E$74)</f>
        <v/>
      </c>
      <c r="X53" s="79" t="str">
        <f>IF(男子ＳＤ!$F$74="","",男子ＳＤ!$F$74)</f>
        <v/>
      </c>
      <c r="Y53" s="84">
        <v>50</v>
      </c>
      <c r="Z53" s="85" t="str">
        <f>IF(女子ＳＡ!$B$74="","",女子ＳＡ!$B$74)</f>
        <v/>
      </c>
      <c r="AA53" s="85" t="str">
        <f>IF(女子ＳＡ!$C$74="","",女子ＳＡ!$C$74)</f>
        <v/>
      </c>
      <c r="AB53" s="85" t="str">
        <f>IF(女子ＳＡ!$D$74="","",女子ＳＡ!$D$74)</f>
        <v/>
      </c>
      <c r="AC53" s="202" t="str">
        <f>IF(女子ＳＡ!$E$74="","",女子ＳＡ!$E$74)</f>
        <v/>
      </c>
      <c r="AD53" s="85" t="str">
        <f>IF(女子ＳＡ!$F$74="","",女子ＳＡ!$F$74)</f>
        <v/>
      </c>
      <c r="AE53" s="82">
        <v>50</v>
      </c>
      <c r="AF53" s="83" t="str">
        <f>IF(女子ＳＢ!$B$74="","",女子ＳＢ!$B$74)</f>
        <v/>
      </c>
      <c r="AG53" s="83" t="str">
        <f>IF(女子ＳＢ!$C$74="","",女子ＳＢ!$C$74)</f>
        <v/>
      </c>
      <c r="AH53" s="83" t="str">
        <f>IF(女子ＳＢ!$D$74="","",女子ＳＢ!$D$74)</f>
        <v/>
      </c>
      <c r="AI53" s="203" t="str">
        <f>IF(女子ＳＢ!$E$74="","",女子ＳＢ!$E$74)</f>
        <v/>
      </c>
      <c r="AJ53" s="83" t="str">
        <f>IF(女子ＳＢ!$F$74="","",女子ＳＢ!$F$74)</f>
        <v/>
      </c>
      <c r="AK53" s="80">
        <v>50</v>
      </c>
      <c r="AL53" s="81" t="str">
        <f>IF(女子ＳＣ!$B$74="","",女子ＳＣ!$B$74)</f>
        <v/>
      </c>
      <c r="AM53" s="81" t="str">
        <f>IF(女子ＳＣ!$C$74="","",女子ＳＣ!$C$74)</f>
        <v/>
      </c>
      <c r="AN53" s="81" t="str">
        <f>IF(女子ＳＣ!$D$74="","",女子ＳＣ!$D$74)</f>
        <v/>
      </c>
      <c r="AO53" s="204" t="str">
        <f>IF(女子ＳＣ!$E$74="","",女子ＳＣ!$E$74)</f>
        <v/>
      </c>
      <c r="AP53" s="81" t="str">
        <f>IF(女子ＳＣ!$F$74="","",女子ＳＣ!$F$74)</f>
        <v/>
      </c>
      <c r="AQ53" s="78">
        <v>50</v>
      </c>
      <c r="AR53" s="79" t="str">
        <f>IF(女子ＳＤ!$B$74="","",女子ＳＤ!$B$74)</f>
        <v/>
      </c>
      <c r="AS53" s="79" t="str">
        <f>IF(女子ＳＤ!$C$74="","",女子ＳＤ!$C$74)</f>
        <v/>
      </c>
      <c r="AT53" s="79" t="str">
        <f>IF(女子ＳＤ!$D$74="","",女子ＳＤ!$D$74)</f>
        <v/>
      </c>
      <c r="AU53" s="205" t="str">
        <f>IF(女子ＳＤ!$E$74="","",女子ＳＤ!$E$74)</f>
        <v/>
      </c>
      <c r="AV53" s="79" t="str">
        <f>IF(女子ＳＤ!$F$74="","",女子ＳＤ!$F$74)</f>
        <v/>
      </c>
    </row>
    <row r="56" spans="1:48" ht="17.25" x14ac:dyDescent="0.15">
      <c r="A56" s="108" t="s">
        <v>17</v>
      </c>
      <c r="B56" s="108">
        <f>基本データ入力シート!B17</f>
        <v>0</v>
      </c>
    </row>
    <row r="57" spans="1:48" ht="17.25" x14ac:dyDescent="0.15">
      <c r="A57" s="108" t="s">
        <v>113</v>
      </c>
      <c r="B57" s="108">
        <f>基本データ入力シート!B21</f>
        <v>0</v>
      </c>
    </row>
    <row r="58" spans="1:48" ht="17.25" x14ac:dyDescent="0.15">
      <c r="A58" s="108" t="s">
        <v>114</v>
      </c>
      <c r="B58" s="108">
        <f>基本データ入力シート!B22</f>
        <v>0</v>
      </c>
    </row>
    <row r="59" spans="1:48" ht="17.25" x14ac:dyDescent="0.15">
      <c r="A59" s="108" t="s">
        <v>115</v>
      </c>
      <c r="B59" s="108">
        <f>基本データ入力シート!B23</f>
        <v>0</v>
      </c>
    </row>
    <row r="60" spans="1:48" ht="17.25" x14ac:dyDescent="0.15">
      <c r="A60" s="108" t="s">
        <v>132</v>
      </c>
      <c r="B60" s="108">
        <f>基本データ入力シート!B20</f>
        <v>0</v>
      </c>
    </row>
    <row r="61" spans="1:48" ht="17.25" x14ac:dyDescent="0.15">
      <c r="A61" s="108" t="s">
        <v>131</v>
      </c>
      <c r="B61" s="108">
        <f>基本データ入力シート!B28</f>
        <v>0</v>
      </c>
    </row>
  </sheetData>
  <mergeCells count="8">
    <mergeCell ref="AF3:AJ3"/>
    <mergeCell ref="AL3:AP3"/>
    <mergeCell ref="AR3:AV3"/>
    <mergeCell ref="B3:F3"/>
    <mergeCell ref="H3:L3"/>
    <mergeCell ref="N3:R3"/>
    <mergeCell ref="T3:X3"/>
    <mergeCell ref="Z3:AD3"/>
  </mergeCells>
  <phoneticPr fontId="4"/>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030A0"/>
  </sheetPr>
  <dimension ref="A1:CB55"/>
  <sheetViews>
    <sheetView topLeftCell="X1" workbookViewId="0">
      <selection activeCell="AE1" sqref="AE1:AN1048576"/>
    </sheetView>
  </sheetViews>
  <sheetFormatPr defaultRowHeight="13.5" x14ac:dyDescent="0.15"/>
  <cols>
    <col min="2" max="3" width="17.25" customWidth="1"/>
    <col min="4" max="4" width="11.625" customWidth="1"/>
    <col min="5" max="5" width="10.75" customWidth="1"/>
    <col min="6" max="9" width="7.875" customWidth="1"/>
    <col min="10" max="10" width="27" customWidth="1"/>
    <col min="12" max="13" width="17.25" customWidth="1"/>
    <col min="14" max="14" width="11.625" customWidth="1"/>
    <col min="15" max="15" width="10.75" customWidth="1"/>
    <col min="16" max="19" width="7.875" customWidth="1"/>
    <col min="20" max="20" width="27" customWidth="1"/>
    <col min="22" max="23" width="17.25" customWidth="1"/>
    <col min="24" max="24" width="11.625" customWidth="1"/>
    <col min="25" max="25" width="10.75" customWidth="1"/>
    <col min="26" max="29" width="7.875" customWidth="1"/>
    <col min="30" max="30" width="27" customWidth="1"/>
    <col min="31" max="31" width="9" style="95" hidden="1" customWidth="1"/>
    <col min="32" max="33" width="17.25" style="95" hidden="1" customWidth="1"/>
    <col min="34" max="34" width="11.625" style="95" hidden="1" customWidth="1"/>
    <col min="35" max="35" width="10.75" style="95" hidden="1" customWidth="1"/>
    <col min="36" max="39" width="7.875" style="95" hidden="1" customWidth="1"/>
    <col min="40" max="40" width="27" style="95" hidden="1" customWidth="1"/>
    <col min="41" max="41" width="9" style="95" customWidth="1"/>
    <col min="42" max="43" width="17.25" customWidth="1"/>
    <col min="44" max="44" width="11.625" customWidth="1"/>
    <col min="45" max="45" width="10.75" customWidth="1"/>
    <col min="46" max="49" width="7.875" customWidth="1"/>
    <col min="50" max="50" width="27" customWidth="1"/>
    <col min="52" max="53" width="17.25" customWidth="1"/>
    <col min="54" max="54" width="11.625" customWidth="1"/>
    <col min="55" max="55" width="10.75" customWidth="1"/>
    <col min="56" max="59" width="7.875" customWidth="1"/>
    <col min="60" max="60" width="27" customWidth="1"/>
    <col min="62" max="63" width="17.25" customWidth="1"/>
    <col min="64" max="64" width="11.625" customWidth="1"/>
    <col min="65" max="65" width="10.75" customWidth="1"/>
    <col min="66" max="69" width="7.875" customWidth="1"/>
    <col min="70" max="70" width="27" customWidth="1"/>
    <col min="71" max="71" width="0" style="78" hidden="1" customWidth="1"/>
    <col min="72" max="73" width="17.25" style="78" hidden="1" customWidth="1"/>
    <col min="74" max="74" width="11.625" style="78" hidden="1" customWidth="1"/>
    <col min="75" max="75" width="10.75" style="78" hidden="1" customWidth="1"/>
    <col min="76" max="79" width="7.875" style="78" hidden="1" customWidth="1"/>
    <col min="80" max="80" width="27" style="78" hidden="1" customWidth="1"/>
  </cols>
  <sheetData>
    <row r="1" spans="1:80" x14ac:dyDescent="0.15">
      <c r="A1" s="84"/>
      <c r="B1" s="84"/>
      <c r="C1" s="84"/>
      <c r="D1" s="84"/>
      <c r="E1" s="84"/>
      <c r="F1" s="84"/>
      <c r="G1" s="84"/>
      <c r="H1" s="84"/>
      <c r="I1" s="84"/>
      <c r="J1" s="84"/>
      <c r="K1" s="82"/>
      <c r="L1" s="82"/>
      <c r="M1" s="82"/>
      <c r="N1" s="82"/>
      <c r="O1" s="82"/>
      <c r="P1" s="82"/>
      <c r="Q1" s="82"/>
      <c r="R1" s="82"/>
      <c r="S1" s="82"/>
      <c r="T1" s="82"/>
      <c r="U1" s="80"/>
      <c r="V1" s="80"/>
      <c r="W1" s="80"/>
      <c r="X1" s="80"/>
      <c r="Y1" s="80"/>
      <c r="Z1" s="80"/>
      <c r="AA1" s="80"/>
      <c r="AB1" s="80"/>
      <c r="AC1" s="80"/>
      <c r="AD1" s="80"/>
      <c r="AE1" s="78"/>
      <c r="AF1" s="78"/>
      <c r="AG1" s="78"/>
      <c r="AH1" s="78"/>
      <c r="AI1" s="78"/>
      <c r="AJ1" s="78"/>
      <c r="AK1" s="78"/>
      <c r="AL1" s="78"/>
      <c r="AM1" s="78"/>
      <c r="AN1" s="78"/>
      <c r="AO1" s="84"/>
      <c r="AP1" s="84"/>
      <c r="AQ1" s="84"/>
      <c r="AR1" s="84"/>
      <c r="AS1" s="84"/>
      <c r="AT1" s="84"/>
      <c r="AU1" s="84"/>
      <c r="AV1" s="84"/>
      <c r="AW1" s="84"/>
      <c r="AX1" s="84"/>
      <c r="AY1" s="82"/>
      <c r="AZ1" s="82"/>
      <c r="BA1" s="82"/>
      <c r="BB1" s="82"/>
      <c r="BC1" s="82"/>
      <c r="BD1" s="82"/>
      <c r="BE1" s="82"/>
      <c r="BF1" s="82"/>
      <c r="BG1" s="82"/>
      <c r="BH1" s="82"/>
      <c r="BI1" s="80"/>
      <c r="BJ1" s="80"/>
      <c r="BK1" s="80"/>
      <c r="BL1" s="80"/>
      <c r="BM1" s="80"/>
      <c r="BN1" s="80"/>
      <c r="BO1" s="80"/>
      <c r="BP1" s="80"/>
      <c r="BQ1" s="80"/>
      <c r="BR1" s="80"/>
    </row>
    <row r="2" spans="1:80" x14ac:dyDescent="0.15">
      <c r="A2" s="84"/>
      <c r="B2" s="84"/>
      <c r="C2" s="84"/>
      <c r="D2" s="84"/>
      <c r="E2" s="84"/>
      <c r="F2" s="84"/>
      <c r="G2" s="84"/>
      <c r="H2" s="84"/>
      <c r="I2" s="84"/>
      <c r="J2" s="84"/>
      <c r="K2" s="82"/>
      <c r="L2" s="82"/>
      <c r="M2" s="82"/>
      <c r="N2" s="82"/>
      <c r="O2" s="82"/>
      <c r="P2" s="82"/>
      <c r="Q2" s="82"/>
      <c r="R2" s="82"/>
      <c r="S2" s="82"/>
      <c r="T2" s="82"/>
      <c r="U2" s="80"/>
      <c r="V2" s="80"/>
      <c r="W2" s="80"/>
      <c r="X2" s="80"/>
      <c r="Y2" s="80"/>
      <c r="Z2" s="80"/>
      <c r="AA2" s="80"/>
      <c r="AB2" s="80"/>
      <c r="AC2" s="80"/>
      <c r="AD2" s="80"/>
      <c r="AE2" s="78"/>
      <c r="AF2" s="78"/>
      <c r="AG2" s="78"/>
      <c r="AH2" s="78"/>
      <c r="AI2" s="78"/>
      <c r="AJ2" s="78"/>
      <c r="AK2" s="78"/>
      <c r="AL2" s="78"/>
      <c r="AM2" s="78"/>
      <c r="AN2" s="78"/>
      <c r="AO2" s="84"/>
      <c r="AP2" s="84"/>
      <c r="AQ2" s="84"/>
      <c r="AR2" s="84"/>
      <c r="AS2" s="84"/>
      <c r="AT2" s="84"/>
      <c r="AU2" s="84"/>
      <c r="AV2" s="84"/>
      <c r="AW2" s="84"/>
      <c r="AX2" s="84"/>
      <c r="AY2" s="82"/>
      <c r="AZ2" s="82"/>
      <c r="BA2" s="82"/>
      <c r="BB2" s="82"/>
      <c r="BC2" s="82"/>
      <c r="BD2" s="82"/>
      <c r="BE2" s="82"/>
      <c r="BF2" s="82"/>
      <c r="BG2" s="82"/>
      <c r="BH2" s="82"/>
      <c r="BI2" s="80"/>
      <c r="BJ2" s="80"/>
      <c r="BK2" s="80"/>
      <c r="BL2" s="80"/>
      <c r="BM2" s="80"/>
      <c r="BN2" s="80"/>
      <c r="BO2" s="80"/>
      <c r="BP2" s="80"/>
      <c r="BQ2" s="80"/>
      <c r="BR2" s="80"/>
    </row>
    <row r="3" spans="1:80" ht="17.25" x14ac:dyDescent="0.15">
      <c r="A3" s="84"/>
      <c r="B3" s="377" t="s">
        <v>177</v>
      </c>
      <c r="C3" s="378"/>
      <c r="D3" s="378"/>
      <c r="E3" s="378"/>
      <c r="F3" s="378"/>
      <c r="G3" s="378"/>
      <c r="H3" s="378"/>
      <c r="I3" s="378"/>
      <c r="J3" s="379"/>
      <c r="K3" s="82"/>
      <c r="L3" s="368" t="s">
        <v>178</v>
      </c>
      <c r="M3" s="369"/>
      <c r="N3" s="369"/>
      <c r="O3" s="369"/>
      <c r="P3" s="369"/>
      <c r="Q3" s="369"/>
      <c r="R3" s="369"/>
      <c r="S3" s="369"/>
      <c r="T3" s="370"/>
      <c r="U3" s="80"/>
      <c r="V3" s="371" t="s">
        <v>179</v>
      </c>
      <c r="W3" s="372"/>
      <c r="X3" s="372"/>
      <c r="Y3" s="372"/>
      <c r="Z3" s="372"/>
      <c r="AA3" s="372"/>
      <c r="AB3" s="372"/>
      <c r="AC3" s="372"/>
      <c r="AD3" s="373"/>
      <c r="AE3" s="78"/>
      <c r="AF3" s="374" t="s">
        <v>180</v>
      </c>
      <c r="AG3" s="375"/>
      <c r="AH3" s="375"/>
      <c r="AI3" s="375"/>
      <c r="AJ3" s="375"/>
      <c r="AK3" s="375"/>
      <c r="AL3" s="375"/>
      <c r="AM3" s="375"/>
      <c r="AN3" s="376"/>
      <c r="AO3" s="84"/>
      <c r="AP3" s="377" t="s">
        <v>181</v>
      </c>
      <c r="AQ3" s="378"/>
      <c r="AR3" s="378"/>
      <c r="AS3" s="378"/>
      <c r="AT3" s="378"/>
      <c r="AU3" s="378"/>
      <c r="AV3" s="378"/>
      <c r="AW3" s="378"/>
      <c r="AX3" s="379"/>
      <c r="AY3" s="82"/>
      <c r="AZ3" s="368" t="s">
        <v>182</v>
      </c>
      <c r="BA3" s="369"/>
      <c r="BB3" s="369"/>
      <c r="BC3" s="369"/>
      <c r="BD3" s="369"/>
      <c r="BE3" s="369"/>
      <c r="BF3" s="369"/>
      <c r="BG3" s="369"/>
      <c r="BH3" s="370"/>
      <c r="BI3" s="80"/>
      <c r="BJ3" s="371" t="s">
        <v>183</v>
      </c>
      <c r="BK3" s="372"/>
      <c r="BL3" s="372"/>
      <c r="BM3" s="372"/>
      <c r="BN3" s="372"/>
      <c r="BO3" s="372"/>
      <c r="BP3" s="372"/>
      <c r="BQ3" s="372"/>
      <c r="BR3" s="373"/>
      <c r="BT3" s="374" t="s">
        <v>184</v>
      </c>
      <c r="BU3" s="375"/>
      <c r="BV3" s="375"/>
      <c r="BW3" s="375"/>
      <c r="BX3" s="375"/>
      <c r="BY3" s="375"/>
      <c r="BZ3" s="375"/>
      <c r="CA3" s="375"/>
      <c r="CB3" s="376"/>
    </row>
    <row r="4" spans="1:80" ht="18.75" x14ac:dyDescent="0.15">
      <c r="A4" s="84">
        <v>1</v>
      </c>
      <c r="B4" s="85" t="str">
        <f>IF(男子ＤＡ!$B$7="","",男子ＤＡ!$B$7)</f>
        <v/>
      </c>
      <c r="C4" s="85" t="str">
        <f>IF(男子ＤＡ!$B$8="","",男子ＤＡ!$B$8)</f>
        <v/>
      </c>
      <c r="D4" s="85" t="str">
        <f>IF(男子ＤＡ!$C$7="","",男子ＤＡ!$C$7)</f>
        <v/>
      </c>
      <c r="E4" s="85" t="str">
        <f>IF(男子ＤＡ!$C$8="","",男子ＤＡ!$C$8)</f>
        <v/>
      </c>
      <c r="F4" s="85" t="str">
        <f>IF(男子ＤＡ!$D$7="","",男子ＤＡ!$D$7)</f>
        <v/>
      </c>
      <c r="G4" s="85" t="str">
        <f>IF(男子ＤＡ!$D$8="","",男子ＤＡ!$D$8)</f>
        <v/>
      </c>
      <c r="H4" s="202" t="str">
        <f>IF(男子ＤＡ!$E$7="","",男子ＤＡ!$E$7)</f>
        <v/>
      </c>
      <c r="I4" s="202" t="str">
        <f>IF(男子ＤＡ!$E$8="","",男子ＤＡ!$E$8)</f>
        <v/>
      </c>
      <c r="J4" s="85" t="str">
        <f>IF(男子ＤＡ!$F$7="","",男子ＤＡ!$F$7)</f>
        <v/>
      </c>
      <c r="K4" s="82">
        <v>1</v>
      </c>
      <c r="L4" s="83" t="str">
        <f>IF(男子ＤＢ!$B$7="","",男子ＤＢ!$B$7)</f>
        <v/>
      </c>
      <c r="M4" s="83" t="str">
        <f>IF(男子ＤＢ!$B$8="","",男子ＤＢ!$B$8)</f>
        <v/>
      </c>
      <c r="N4" s="83" t="str">
        <f>IF(男子ＤＢ!$C$7="","",男子ＤＢ!$C$7)</f>
        <v/>
      </c>
      <c r="O4" s="83" t="str">
        <f>IF(男子ＤＢ!$C$8="","",男子ＤＢ!$C$8)</f>
        <v/>
      </c>
      <c r="P4" s="83" t="str">
        <f>IF(男子ＤＢ!$D$7="","",男子ＤＢ!$D$7)</f>
        <v/>
      </c>
      <c r="Q4" s="83" t="str">
        <f>IF(男子ＤＢ!$D$8="","",男子ＤＢ!$D$8)</f>
        <v/>
      </c>
      <c r="R4" s="203" t="str">
        <f>IF(男子ＤＢ!$E$7="","",男子ＤＢ!$E$7)</f>
        <v/>
      </c>
      <c r="S4" s="203" t="str">
        <f>IF(男子ＤＢ!$E$8="","",男子ＤＢ!$E$8)</f>
        <v/>
      </c>
      <c r="T4" s="83" t="str">
        <f>IF(男子ＤＢ!$F$7="","",男子ＤＢ!$F$7)</f>
        <v/>
      </c>
      <c r="U4" s="80">
        <v>1</v>
      </c>
      <c r="V4" s="81" t="str">
        <f>IF(男子ＤＣ!$B$7="","",男子ＤＣ!$B$7)</f>
        <v/>
      </c>
      <c r="W4" s="81" t="str">
        <f>IF(男子ＤＣ!$B$8="","",男子ＤＣ!$B$8)</f>
        <v/>
      </c>
      <c r="X4" s="81" t="str">
        <f>IF(男子ＤＣ!$C$7="","",男子ＤＣ!$C$7)</f>
        <v/>
      </c>
      <c r="Y4" s="81" t="str">
        <f>IF(男子ＤＣ!$C$8="","",男子ＤＣ!$C$8)</f>
        <v/>
      </c>
      <c r="Z4" s="81" t="str">
        <f>IF(男子ＤＣ!$D$7="","",男子ＤＣ!$D$7)</f>
        <v/>
      </c>
      <c r="AA4" s="81" t="str">
        <f>IF(男子ＤＣ!$D$8="","",男子ＤＣ!$D$8)</f>
        <v/>
      </c>
      <c r="AB4" s="204" t="str">
        <f>IF(男子ＤＣ!$E$7="","",男子ＤＣ!$E$7)</f>
        <v/>
      </c>
      <c r="AC4" s="204" t="str">
        <f>IF(男子ＤＣ!$E$8="","",男子ＤＣ!$E$8)</f>
        <v/>
      </c>
      <c r="AD4" s="81" t="str">
        <f>IF(男子ＤＣ!$F$7="","",男子ＤＣ!$F$7)</f>
        <v/>
      </c>
      <c r="AE4" s="78">
        <v>1</v>
      </c>
      <c r="AF4" s="79" t="str">
        <f>IF(男子ＤＤ!$B$7="","",男子ＤＤ!$B$7)</f>
        <v/>
      </c>
      <c r="AG4" s="79" t="str">
        <f>IF(男子ＤＤ!$B$8="","",男子ＤＤ!$B$8)</f>
        <v/>
      </c>
      <c r="AH4" s="79" t="str">
        <f>IF(男子ＤＤ!$C$7="","",男子ＤＤ!$C$7)</f>
        <v/>
      </c>
      <c r="AI4" s="79" t="str">
        <f>IF(男子ＤＤ!$C$8="","",男子ＤＤ!$C$8)</f>
        <v/>
      </c>
      <c r="AJ4" s="79" t="str">
        <f>IF(男子ＤＤ!$D$7="","",男子ＤＤ!$D$7)</f>
        <v/>
      </c>
      <c r="AK4" s="79" t="str">
        <f>IF(男子ＤＤ!$D$8="","",男子ＤＤ!$D$8)</f>
        <v/>
      </c>
      <c r="AL4" s="205" t="str">
        <f>IF(男子ＤＤ!$E$7="","",男子ＤＤ!$E$7)</f>
        <v/>
      </c>
      <c r="AM4" s="205" t="str">
        <f>IF(男子ＤＤ!$E$8="","",男子ＤＤ!$E$8)</f>
        <v/>
      </c>
      <c r="AN4" s="79" t="str">
        <f>IF(男子ＤＤ!$F$7="","",男子ＤＤ!$F$7)</f>
        <v/>
      </c>
      <c r="AO4" s="84">
        <v>1</v>
      </c>
      <c r="AP4" s="85" t="str">
        <f>IF(女子ＤＡ!$B$7="","",女子ＤＡ!$B$7)</f>
        <v/>
      </c>
      <c r="AQ4" s="85" t="str">
        <f>IF(女子ＤＡ!$B$8="","",女子ＤＡ!$B$8)</f>
        <v/>
      </c>
      <c r="AR4" s="85" t="str">
        <f>IF(女子ＤＡ!$C$7="","",女子ＤＡ!$C$7)</f>
        <v/>
      </c>
      <c r="AS4" s="85" t="str">
        <f>IF(女子ＤＡ!$C$8="","",女子ＤＡ!$C$8)</f>
        <v/>
      </c>
      <c r="AT4" s="85" t="str">
        <f>IF(女子ＤＡ!$D$7="","",女子ＤＡ!$D$7)</f>
        <v/>
      </c>
      <c r="AU4" s="85" t="str">
        <f>IF(女子ＤＡ!$D$8="","",女子ＤＡ!$D$8)</f>
        <v/>
      </c>
      <c r="AV4" s="202" t="str">
        <f>IF(女子ＤＡ!$E$7="","",女子ＤＡ!$E$7)</f>
        <v/>
      </c>
      <c r="AW4" s="202" t="str">
        <f>IF(女子ＤＡ!$E$8="","",女子ＤＡ!$E$8)</f>
        <v/>
      </c>
      <c r="AX4" s="85" t="str">
        <f>IF(女子ＤＡ!$F$7="","",女子ＤＡ!$F$7)</f>
        <v/>
      </c>
      <c r="AY4" s="82">
        <v>1</v>
      </c>
      <c r="AZ4" s="83" t="str">
        <f>IF(女子ＤＢ!$B$7="","",女子ＤＢ!$B$7)</f>
        <v/>
      </c>
      <c r="BA4" s="83" t="str">
        <f>IF(女子ＤＢ!$B$8="","",女子ＤＢ!$B$8)</f>
        <v/>
      </c>
      <c r="BB4" s="83" t="str">
        <f>IF(女子ＤＢ!$C$7="","",女子ＤＢ!$C$7)</f>
        <v/>
      </c>
      <c r="BC4" s="83" t="str">
        <f>IF(女子ＤＢ!$C$8="","",女子ＤＢ!$C$8)</f>
        <v/>
      </c>
      <c r="BD4" s="83" t="str">
        <f>IF(女子ＤＢ!$D$7="","",女子ＤＢ!$D$7)</f>
        <v/>
      </c>
      <c r="BE4" s="83" t="str">
        <f>IF(女子ＤＢ!$D$8="","",女子ＤＢ!$D$8)</f>
        <v/>
      </c>
      <c r="BF4" s="203" t="str">
        <f>IF(女子ＤＢ!$E$7="","",女子ＤＢ!$E$7)</f>
        <v/>
      </c>
      <c r="BG4" s="203" t="str">
        <f>IF(女子ＤＢ!$E$8="","",女子ＤＢ!$E$8)</f>
        <v/>
      </c>
      <c r="BH4" s="83" t="str">
        <f>IF(女子ＤＢ!$F$7="","",女子ＤＢ!$F$7)</f>
        <v/>
      </c>
      <c r="BI4" s="80">
        <v>1</v>
      </c>
      <c r="BJ4" s="81" t="str">
        <f>IF(女子ＤＣ!$B$7="","",女子ＤＣ!$B$7)</f>
        <v/>
      </c>
      <c r="BK4" s="81" t="str">
        <f>IF(女子ＤＣ!$B$8="","",女子ＤＣ!$B$8)</f>
        <v/>
      </c>
      <c r="BL4" s="81" t="str">
        <f>IF(女子ＤＣ!$C$7="","",女子ＤＣ!$C$7)</f>
        <v/>
      </c>
      <c r="BM4" s="81" t="str">
        <f>IF(女子ＤＣ!$C$8="","",女子ＤＣ!$C$8)</f>
        <v/>
      </c>
      <c r="BN4" s="81" t="str">
        <f>IF(女子ＤＣ!$D$7="","",女子ＤＣ!$D$7)</f>
        <v/>
      </c>
      <c r="BO4" s="81" t="str">
        <f>IF(女子ＤＣ!$D$8="","",女子ＤＣ!$D$8)</f>
        <v/>
      </c>
      <c r="BP4" s="204" t="str">
        <f>IF(女子ＤＣ!$E$7="","",女子ＤＣ!$E$7)</f>
        <v/>
      </c>
      <c r="BQ4" s="204" t="str">
        <f>IF(女子ＤＣ!$E$8="","",女子ＤＣ!$E$8)</f>
        <v/>
      </c>
      <c r="BR4" s="81" t="str">
        <f>IF(女子ＤＣ!$F$7="","",女子ＤＣ!$F$7)</f>
        <v/>
      </c>
      <c r="BS4" s="78">
        <v>1</v>
      </c>
      <c r="BT4" s="79" t="str">
        <f>IF(女子ＤＤ!$B$7="","",女子ＤＤ!$B$7)</f>
        <v/>
      </c>
      <c r="BU4" s="79" t="str">
        <f>IF(女子ＤＤ!$B$8="","",女子ＤＤ!$B$8)</f>
        <v/>
      </c>
      <c r="BV4" s="79" t="str">
        <f>IF(女子ＤＤ!$C$7="","",女子ＤＤ!$C$7)</f>
        <v/>
      </c>
      <c r="BW4" s="79" t="str">
        <f>IF(女子ＤＤ!$C$8="","",女子ＤＤ!$C$8)</f>
        <v/>
      </c>
      <c r="BX4" s="79" t="str">
        <f>IF(女子ＤＤ!$D$7="","",女子ＤＤ!$D$7)</f>
        <v/>
      </c>
      <c r="BY4" s="79" t="str">
        <f>IF(女子ＤＤ!$D$8="","",女子ＤＤ!$D$8)</f>
        <v/>
      </c>
      <c r="BZ4" s="205" t="str">
        <f>IF(女子ＤＤ!$E$7="","",女子ＤＤ!$E$7)</f>
        <v/>
      </c>
      <c r="CA4" s="205" t="str">
        <f>IF(女子ＤＤ!$E$8="","",女子ＤＤ!$E$8)</f>
        <v/>
      </c>
      <c r="CB4" s="79" t="str">
        <f>IF(女子ＤＤ!$F$7="","",女子ＤＤ!$F$7)</f>
        <v/>
      </c>
    </row>
    <row r="5" spans="1:80" ht="18.75" x14ac:dyDescent="0.15">
      <c r="A5" s="84">
        <v>2</v>
      </c>
      <c r="B5" s="85" t="str">
        <f>IF(男子ＤＡ!$B$9="","",男子ＤＡ!$B$9)</f>
        <v/>
      </c>
      <c r="C5" s="85" t="str">
        <f>IF(男子ＤＡ!$B$10="","",男子ＤＡ!$B$10)</f>
        <v/>
      </c>
      <c r="D5" s="85" t="str">
        <f>IF(男子ＤＡ!$C$9="","",男子ＤＡ!$C$9)</f>
        <v/>
      </c>
      <c r="E5" s="85" t="str">
        <f>IF(男子ＤＡ!$C$10="","",男子ＤＡ!$C$10)</f>
        <v/>
      </c>
      <c r="F5" s="85" t="str">
        <f>IF(男子ＤＡ!$D$9="","",男子ＤＡ!$D$9)</f>
        <v/>
      </c>
      <c r="G5" s="85" t="str">
        <f>IF(男子ＤＡ!$D$10="","",男子ＤＡ!$D$10)</f>
        <v/>
      </c>
      <c r="H5" s="202" t="str">
        <f>IF(男子ＤＡ!$E$9="","",男子ＤＡ!$E$9)</f>
        <v/>
      </c>
      <c r="I5" s="202" t="str">
        <f>IF(男子ＤＡ!$E$10="","",男子ＤＡ!$E$10)</f>
        <v/>
      </c>
      <c r="J5" s="85" t="str">
        <f>IF(男子ＤＡ!$F$9="","",男子ＤＡ!$F$9)</f>
        <v/>
      </c>
      <c r="K5" s="82">
        <v>2</v>
      </c>
      <c r="L5" s="83" t="str">
        <f>IF(男子ＤＢ!$B$9="","",男子ＤＢ!$B$9)</f>
        <v/>
      </c>
      <c r="M5" s="83" t="str">
        <f>IF(男子ＤＢ!$B$10="","",男子ＤＢ!$B$10)</f>
        <v/>
      </c>
      <c r="N5" s="83" t="str">
        <f>IF(男子ＤＢ!$C$9="","",男子ＤＢ!$C$9)</f>
        <v/>
      </c>
      <c r="O5" s="83" t="str">
        <f>IF(男子ＤＢ!$C$10="","",男子ＤＢ!$C$10)</f>
        <v/>
      </c>
      <c r="P5" s="83" t="str">
        <f>IF(男子ＤＢ!$D$9="","",男子ＤＢ!$D$9)</f>
        <v/>
      </c>
      <c r="Q5" s="83" t="str">
        <f>IF(男子ＤＢ!$D$10="","",男子ＤＢ!$D$10)</f>
        <v/>
      </c>
      <c r="R5" s="203" t="str">
        <f>IF(男子ＤＢ!$E$9="","",男子ＤＢ!$E$9)</f>
        <v/>
      </c>
      <c r="S5" s="203" t="str">
        <f>IF(男子ＤＢ!$E$10="","",男子ＤＢ!$E$10)</f>
        <v/>
      </c>
      <c r="T5" s="83" t="str">
        <f>IF(男子ＤＢ!$F$9="","",男子ＤＢ!$F$9)</f>
        <v/>
      </c>
      <c r="U5" s="80">
        <v>2</v>
      </c>
      <c r="V5" s="81" t="str">
        <f>IF(男子ＤＣ!$B$9="","",男子ＤＣ!$B$9)</f>
        <v/>
      </c>
      <c r="W5" s="81" t="str">
        <f>IF(男子ＤＣ!$B$10="","",男子ＤＣ!$B$10)</f>
        <v/>
      </c>
      <c r="X5" s="81" t="str">
        <f>IF(男子ＤＣ!$C$9="","",男子ＤＣ!$C$9)</f>
        <v/>
      </c>
      <c r="Y5" s="81" t="str">
        <f>IF(男子ＤＣ!$C$10="","",男子ＤＣ!$C$10)</f>
        <v/>
      </c>
      <c r="Z5" s="81" t="str">
        <f>IF(男子ＤＣ!$D$9="","",男子ＤＣ!$D$9)</f>
        <v/>
      </c>
      <c r="AA5" s="81" t="str">
        <f>IF(男子ＤＣ!$D$10="","",男子ＤＣ!$D$10)</f>
        <v/>
      </c>
      <c r="AB5" s="204" t="str">
        <f>IF(男子ＤＣ!$E$9="","",男子ＤＣ!$E$9)</f>
        <v/>
      </c>
      <c r="AC5" s="204" t="str">
        <f>IF(男子ＤＣ!$E$10="","",男子ＤＣ!$E$10)</f>
        <v/>
      </c>
      <c r="AD5" s="81" t="str">
        <f>IF(男子ＤＣ!$F$9="","",男子ＤＣ!$F$9)</f>
        <v/>
      </c>
      <c r="AE5" s="78">
        <v>2</v>
      </c>
      <c r="AF5" s="79" t="str">
        <f>IF(男子ＤＤ!$B$9="","",男子ＤＤ!$B$9)</f>
        <v/>
      </c>
      <c r="AG5" s="79" t="str">
        <f>IF(男子ＤＤ!$B$10="","",男子ＤＤ!$B$10)</f>
        <v/>
      </c>
      <c r="AH5" s="79" t="str">
        <f>IF(男子ＤＤ!$C$9="","",男子ＤＤ!$C$9)</f>
        <v/>
      </c>
      <c r="AI5" s="79" t="str">
        <f>IF(男子ＤＤ!$C$10="","",男子ＤＤ!$C$10)</f>
        <v/>
      </c>
      <c r="AJ5" s="79" t="str">
        <f>IF(男子ＤＤ!$D$9="","",男子ＤＤ!$D$9)</f>
        <v/>
      </c>
      <c r="AK5" s="79" t="str">
        <f>IF(男子ＤＤ!$D$10="","",男子ＤＤ!$D$10)</f>
        <v/>
      </c>
      <c r="AL5" s="205" t="str">
        <f>IF(男子ＤＤ!$E$9="","",男子ＤＤ!$E$9)</f>
        <v/>
      </c>
      <c r="AM5" s="205" t="str">
        <f>IF(男子ＤＤ!$E$10="","",男子ＤＤ!$E$10)</f>
        <v/>
      </c>
      <c r="AN5" s="79" t="str">
        <f>IF(男子ＤＤ!$F$9="","",男子ＤＤ!$F$9)</f>
        <v/>
      </c>
      <c r="AO5" s="84">
        <v>2</v>
      </c>
      <c r="AP5" s="85" t="str">
        <f>IF(女子ＤＡ!$B$10="","",女子ＤＡ!$B$10)</f>
        <v/>
      </c>
      <c r="AQ5" s="85" t="str">
        <f>IF(女子ＤＡ!$B$10="","",女子ＤＡ!$B$10)</f>
        <v/>
      </c>
      <c r="AR5" s="85" t="str">
        <f>IF(女子ＤＡ!$C$9="","",女子ＤＡ!$C$9)</f>
        <v/>
      </c>
      <c r="AS5" s="85" t="str">
        <f>IF(女子ＤＡ!$C$10="","",女子ＤＡ!$C$10)</f>
        <v/>
      </c>
      <c r="AT5" s="85" t="str">
        <f>IF(女子ＤＡ!$D$9="","",女子ＤＡ!$D$9)</f>
        <v/>
      </c>
      <c r="AU5" s="85" t="str">
        <f>IF(女子ＤＡ!$D$10="","",女子ＤＡ!$D$10)</f>
        <v/>
      </c>
      <c r="AV5" s="202" t="str">
        <f>IF(女子ＤＡ!$E$9="","",女子ＤＡ!$E$9)</f>
        <v/>
      </c>
      <c r="AW5" s="202" t="str">
        <f>IF(女子ＤＡ!$E$10="","",女子ＤＡ!$E$10)</f>
        <v/>
      </c>
      <c r="AX5" s="85" t="str">
        <f>IF(女子ＤＡ!$F$9="","",女子ＤＡ!$F$9)</f>
        <v/>
      </c>
      <c r="AY5" s="82">
        <v>2</v>
      </c>
      <c r="AZ5" s="83" t="str">
        <f>IF(女子ＤＢ!$B$9="","",女子ＤＢ!$B$9)</f>
        <v/>
      </c>
      <c r="BA5" s="83" t="str">
        <f>IF(女子ＤＢ!$B$10="","",女子ＤＢ!$B$10)</f>
        <v/>
      </c>
      <c r="BB5" s="83" t="str">
        <f>IF(女子ＤＢ!$C$9="","",女子ＤＢ!$C$9)</f>
        <v/>
      </c>
      <c r="BC5" s="83" t="str">
        <f>IF(女子ＤＢ!$C$10="","",女子ＤＢ!$C$10)</f>
        <v/>
      </c>
      <c r="BD5" s="83" t="str">
        <f>IF(女子ＤＢ!$D$9="","",女子ＤＢ!$D$9)</f>
        <v/>
      </c>
      <c r="BE5" s="83" t="str">
        <f>IF(女子ＤＢ!$D$10="","",女子ＤＢ!$D$10)</f>
        <v/>
      </c>
      <c r="BF5" s="203" t="str">
        <f>IF(女子ＤＢ!$E$9="","",女子ＤＢ!$E$9)</f>
        <v/>
      </c>
      <c r="BG5" s="203" t="str">
        <f>IF(女子ＤＢ!$E$10="","",女子ＤＢ!$E$10)</f>
        <v/>
      </c>
      <c r="BH5" s="83" t="str">
        <f>IF(女子ＤＢ!$F$9="","",女子ＤＢ!$F$9)</f>
        <v/>
      </c>
      <c r="BI5" s="80">
        <v>2</v>
      </c>
      <c r="BJ5" s="81" t="str">
        <f>IF(女子ＤＣ!$B$9="","",女子ＤＣ!$B$9)</f>
        <v/>
      </c>
      <c r="BK5" s="81" t="str">
        <f>IF(女子ＤＣ!$B$10="","",女子ＤＣ!$B$10)</f>
        <v/>
      </c>
      <c r="BL5" s="81" t="str">
        <f>IF(女子ＤＣ!$C$9="","",女子ＤＣ!$C$9)</f>
        <v/>
      </c>
      <c r="BM5" s="81" t="str">
        <f>IF(女子ＤＣ!$C$10="","",女子ＤＣ!$C$10)</f>
        <v/>
      </c>
      <c r="BN5" s="81" t="str">
        <f>IF(女子ＤＣ!$D$9="","",女子ＤＣ!$D$9)</f>
        <v/>
      </c>
      <c r="BO5" s="81" t="str">
        <f>IF(女子ＤＣ!$D$10="","",女子ＤＣ!$D$10)</f>
        <v/>
      </c>
      <c r="BP5" s="204" t="str">
        <f>IF(女子ＤＣ!$E$9="","",女子ＤＣ!$E$9)</f>
        <v/>
      </c>
      <c r="BQ5" s="204" t="str">
        <f>IF(女子ＤＣ!$E$10="","",女子ＤＣ!$E$10)</f>
        <v/>
      </c>
      <c r="BR5" s="81" t="str">
        <f>IF(女子ＤＣ!$F$9="","",女子ＤＣ!$F$9)</f>
        <v/>
      </c>
      <c r="BS5" s="78">
        <v>2</v>
      </c>
      <c r="BT5" s="79" t="str">
        <f>IF(女子ＤＤ!$B$9="","",女子ＤＤ!$B$9)</f>
        <v/>
      </c>
      <c r="BU5" s="79" t="str">
        <f>IF(女子ＤＤ!$B$10="","",女子ＤＤ!$B$10)</f>
        <v/>
      </c>
      <c r="BV5" s="79" t="str">
        <f>IF(女子ＤＤ!$C$9="","",女子ＤＤ!$C$9)</f>
        <v/>
      </c>
      <c r="BW5" s="79" t="str">
        <f>IF(女子ＤＤ!$C$10="","",女子ＤＤ!$C$10)</f>
        <v/>
      </c>
      <c r="BX5" s="79" t="str">
        <f>IF(女子ＤＤ!$D$9="","",女子ＤＤ!$D$9)</f>
        <v/>
      </c>
      <c r="BY5" s="79" t="str">
        <f>IF(女子ＤＤ!$D$10="","",女子ＤＤ!$D$10)</f>
        <v/>
      </c>
      <c r="BZ5" s="205" t="str">
        <f>IF(女子ＤＤ!$E$9="","",女子ＤＤ!$E$9)</f>
        <v/>
      </c>
      <c r="CA5" s="205" t="str">
        <f>IF(女子ＤＤ!$E$10="","",女子ＤＤ!$E$10)</f>
        <v/>
      </c>
      <c r="CB5" s="79" t="str">
        <f>IF(女子ＤＤ!$F$9="","",女子ＤＤ!$F$9)</f>
        <v/>
      </c>
    </row>
    <row r="6" spans="1:80" ht="18.75" x14ac:dyDescent="0.15">
      <c r="A6" s="84">
        <v>3</v>
      </c>
      <c r="B6" s="85" t="str">
        <f>IF(男子ＤＡ!$B$11="","",男子ＤＡ!$B$11)</f>
        <v/>
      </c>
      <c r="C6" s="85" t="str">
        <f>IF(男子ＤＡ!$B$12="","",男子ＤＡ!$B$12)</f>
        <v/>
      </c>
      <c r="D6" s="85" t="str">
        <f>IF(男子ＤＡ!$C$11="","",男子ＤＡ!$C$11)</f>
        <v/>
      </c>
      <c r="E6" s="85" t="str">
        <f>IF(男子ＤＡ!$C$12="","",男子ＤＡ!$C$12)</f>
        <v/>
      </c>
      <c r="F6" s="85" t="str">
        <f>IF(男子ＤＡ!$D$11="","",男子ＤＡ!$D$11)</f>
        <v/>
      </c>
      <c r="G6" s="85" t="str">
        <f>IF(男子ＤＡ!$D$12="","",男子ＤＡ!$D$12)</f>
        <v/>
      </c>
      <c r="H6" s="202" t="str">
        <f>IF(男子ＤＡ!$E$11="","",男子ＤＡ!$E$11)</f>
        <v/>
      </c>
      <c r="I6" s="202" t="str">
        <f>IF(男子ＤＡ!$E$12="","",男子ＤＡ!$E$12)</f>
        <v/>
      </c>
      <c r="J6" s="85" t="str">
        <f>IF(男子ＤＡ!$F$11="","",男子ＤＡ!$F$11)</f>
        <v/>
      </c>
      <c r="K6" s="82">
        <v>3</v>
      </c>
      <c r="L6" s="83" t="str">
        <f>IF(男子ＤＢ!$B$11="","",男子ＤＢ!$B$11)</f>
        <v/>
      </c>
      <c r="M6" s="83" t="str">
        <f>IF(男子ＤＢ!$B$12="","",男子ＤＢ!$B$12)</f>
        <v/>
      </c>
      <c r="N6" s="83" t="str">
        <f>IF(男子ＤＢ!$C$11="","",男子ＤＢ!$C$11)</f>
        <v/>
      </c>
      <c r="O6" s="83" t="str">
        <f>IF(男子ＤＢ!$C$12="","",男子ＤＢ!$C$12)</f>
        <v/>
      </c>
      <c r="P6" s="83" t="str">
        <f>IF(男子ＤＢ!$D$11="","",男子ＤＢ!$D$11)</f>
        <v/>
      </c>
      <c r="Q6" s="83" t="str">
        <f>IF(男子ＤＢ!$D$12="","",男子ＤＢ!$D$12)</f>
        <v/>
      </c>
      <c r="R6" s="203" t="str">
        <f>IF(男子ＤＢ!$E$11="","",男子ＤＢ!$E$11)</f>
        <v/>
      </c>
      <c r="S6" s="203" t="str">
        <f>IF(男子ＤＢ!$E$12="","",男子ＤＢ!$E$12)</f>
        <v/>
      </c>
      <c r="T6" s="83" t="str">
        <f>IF(男子ＤＢ!$F$11="","",男子ＤＢ!$F$11)</f>
        <v/>
      </c>
      <c r="U6" s="80">
        <v>3</v>
      </c>
      <c r="V6" s="81" t="str">
        <f>IF(男子ＤＣ!$B$11="","",男子ＤＣ!$B$11)</f>
        <v/>
      </c>
      <c r="W6" s="81" t="str">
        <f>IF(男子ＤＣ!$B$12="","",男子ＤＣ!$B$12)</f>
        <v/>
      </c>
      <c r="X6" s="81" t="str">
        <f>IF(男子ＤＣ!$C$11="","",男子ＤＣ!$C$11)</f>
        <v/>
      </c>
      <c r="Y6" s="81" t="str">
        <f>IF(男子ＤＣ!$C$12="","",男子ＤＣ!$C$12)</f>
        <v/>
      </c>
      <c r="Z6" s="81" t="str">
        <f>IF(男子ＤＣ!$D$11="","",男子ＤＣ!$D$11)</f>
        <v/>
      </c>
      <c r="AA6" s="81" t="str">
        <f>IF(男子ＤＣ!$D$12="","",男子ＤＣ!$D$12)</f>
        <v/>
      </c>
      <c r="AB6" s="204" t="str">
        <f>IF(男子ＤＣ!$E$11="","",男子ＤＣ!$E$11)</f>
        <v/>
      </c>
      <c r="AC6" s="204" t="str">
        <f>IF(男子ＤＣ!$E$12="","",男子ＤＣ!$E$12)</f>
        <v/>
      </c>
      <c r="AD6" s="81" t="str">
        <f>IF(男子ＤＣ!$F$11="","",男子ＤＣ!$F$11)</f>
        <v/>
      </c>
      <c r="AE6" s="78">
        <v>3</v>
      </c>
      <c r="AF6" s="79" t="str">
        <f>IF(男子ＤＤ!$B$11="","",男子ＤＤ!$B$11)</f>
        <v/>
      </c>
      <c r="AG6" s="79" t="str">
        <f>IF(男子ＤＤ!$B$12="","",男子ＤＤ!$B$12)</f>
        <v/>
      </c>
      <c r="AH6" s="79" t="str">
        <f>IF(男子ＤＤ!$C$11="","",男子ＤＤ!$C$11)</f>
        <v/>
      </c>
      <c r="AI6" s="79" t="str">
        <f>IF(男子ＤＤ!$C$12="","",男子ＤＤ!$C$12)</f>
        <v/>
      </c>
      <c r="AJ6" s="79" t="str">
        <f>IF(男子ＤＤ!$D$11="","",男子ＤＤ!$D$11)</f>
        <v/>
      </c>
      <c r="AK6" s="79" t="str">
        <f>IF(男子ＤＤ!$D$12="","",男子ＤＤ!$D$12)</f>
        <v/>
      </c>
      <c r="AL6" s="205" t="str">
        <f>IF(男子ＤＤ!$E$11="","",男子ＤＤ!$E$11)</f>
        <v/>
      </c>
      <c r="AM6" s="205" t="str">
        <f>IF(男子ＤＤ!$E$12="","",男子ＤＤ!$E$12)</f>
        <v/>
      </c>
      <c r="AN6" s="79" t="str">
        <f>IF(男子ＤＤ!$F$11="","",男子ＤＤ!$F$11)</f>
        <v/>
      </c>
      <c r="AO6" s="84">
        <v>3</v>
      </c>
      <c r="AP6" s="85" t="str">
        <f>IF(女子ＤＡ!$B$12="","",女子ＤＡ!$B$12)</f>
        <v/>
      </c>
      <c r="AQ6" s="85" t="str">
        <f>IF(女子ＤＡ!$B$12="","",女子ＤＡ!$B$12)</f>
        <v/>
      </c>
      <c r="AR6" s="85" t="str">
        <f>IF(女子ＤＡ!$C$11="","",女子ＤＡ!$C$11)</f>
        <v/>
      </c>
      <c r="AS6" s="85" t="str">
        <f>IF(女子ＤＡ!$C$12="","",女子ＤＡ!$C$12)</f>
        <v/>
      </c>
      <c r="AT6" s="85" t="str">
        <f>IF(女子ＤＡ!$D$11="","",女子ＤＡ!$D$11)</f>
        <v/>
      </c>
      <c r="AU6" s="85" t="str">
        <f>IF(女子ＤＡ!$D$12="","",女子ＤＡ!$D$12)</f>
        <v/>
      </c>
      <c r="AV6" s="202" t="str">
        <f>IF(女子ＤＡ!$E$11="","",女子ＤＡ!$E$11)</f>
        <v/>
      </c>
      <c r="AW6" s="202" t="str">
        <f>IF(女子ＤＡ!$E$12="","",女子ＤＡ!$E$12)</f>
        <v/>
      </c>
      <c r="AX6" s="85" t="str">
        <f>IF(女子ＤＡ!$F$11="","",女子ＤＡ!$F$11)</f>
        <v/>
      </c>
      <c r="AY6" s="82">
        <v>3</v>
      </c>
      <c r="AZ6" s="83" t="str">
        <f>IF(女子ＤＢ!$B$11="","",女子ＤＢ!$B$11)</f>
        <v/>
      </c>
      <c r="BA6" s="83" t="str">
        <f>IF(女子ＤＢ!$B$12="","",女子ＤＢ!$B$12)</f>
        <v/>
      </c>
      <c r="BB6" s="83" t="str">
        <f>IF(女子ＤＢ!$C$11="","",女子ＤＢ!$C$11)</f>
        <v/>
      </c>
      <c r="BC6" s="83" t="str">
        <f>IF(女子ＤＢ!$C$12="","",女子ＤＢ!$C$12)</f>
        <v/>
      </c>
      <c r="BD6" s="83" t="str">
        <f>IF(女子ＤＢ!$D$11="","",女子ＤＢ!$D$11)</f>
        <v/>
      </c>
      <c r="BE6" s="83" t="str">
        <f>IF(女子ＤＢ!$D$12="","",女子ＤＢ!$D$12)</f>
        <v/>
      </c>
      <c r="BF6" s="203" t="str">
        <f>IF(女子ＤＢ!$E$11="","",女子ＤＢ!$E$11)</f>
        <v/>
      </c>
      <c r="BG6" s="203" t="str">
        <f>IF(女子ＤＢ!$E$12="","",女子ＤＢ!$E$12)</f>
        <v/>
      </c>
      <c r="BH6" s="83" t="str">
        <f>IF(女子ＤＢ!$F$11="","",女子ＤＢ!$F$11)</f>
        <v/>
      </c>
      <c r="BI6" s="80">
        <v>3</v>
      </c>
      <c r="BJ6" s="81" t="str">
        <f>IF(女子ＤＣ!$B$11="","",女子ＤＣ!$B$11)</f>
        <v/>
      </c>
      <c r="BK6" s="81" t="str">
        <f>IF(女子ＤＣ!$B$12="","",女子ＤＣ!$B$12)</f>
        <v/>
      </c>
      <c r="BL6" s="81" t="str">
        <f>IF(女子ＤＣ!$C$11="","",女子ＤＣ!$C$11)</f>
        <v/>
      </c>
      <c r="BM6" s="81" t="str">
        <f>IF(女子ＤＣ!$C$12="","",女子ＤＣ!$C$12)</f>
        <v/>
      </c>
      <c r="BN6" s="81" t="str">
        <f>IF(女子ＤＣ!$D$11="","",女子ＤＣ!$D$11)</f>
        <v/>
      </c>
      <c r="BO6" s="81" t="str">
        <f>IF(女子ＤＣ!$D$12="","",女子ＤＣ!$D$12)</f>
        <v/>
      </c>
      <c r="BP6" s="204" t="str">
        <f>IF(女子ＤＣ!$E$11="","",女子ＤＣ!$E$11)</f>
        <v/>
      </c>
      <c r="BQ6" s="204" t="str">
        <f>IF(女子ＤＣ!$E$12="","",女子ＤＣ!$E$12)</f>
        <v/>
      </c>
      <c r="BR6" s="81" t="str">
        <f>IF(女子ＤＣ!$F$11="","",女子ＤＣ!$F$11)</f>
        <v/>
      </c>
      <c r="BS6" s="78">
        <v>3</v>
      </c>
      <c r="BT6" s="79" t="str">
        <f>IF(女子ＤＤ!$B$11="","",女子ＤＤ!$B$11)</f>
        <v/>
      </c>
      <c r="BU6" s="79" t="str">
        <f>IF(女子ＤＤ!$B$12="","",女子ＤＤ!$B$12)</f>
        <v/>
      </c>
      <c r="BV6" s="79" t="str">
        <f>IF(女子ＤＤ!$C$11="","",女子ＤＤ!$C$11)</f>
        <v/>
      </c>
      <c r="BW6" s="79" t="str">
        <f>IF(女子ＤＤ!$C$12="","",女子ＤＤ!$C$12)</f>
        <v/>
      </c>
      <c r="BX6" s="79" t="str">
        <f>IF(女子ＤＤ!$D$11="","",女子ＤＤ!$D$11)</f>
        <v/>
      </c>
      <c r="BY6" s="79" t="str">
        <f>IF(女子ＤＤ!$D$12="","",女子ＤＤ!$D$12)</f>
        <v/>
      </c>
      <c r="BZ6" s="205" t="str">
        <f>IF(女子ＤＤ!$E$11="","",女子ＤＤ!$E$11)</f>
        <v/>
      </c>
      <c r="CA6" s="205" t="str">
        <f>IF(女子ＤＤ!$E$12="","",女子ＤＤ!$E$12)</f>
        <v/>
      </c>
      <c r="CB6" s="79" t="str">
        <f>IF(女子ＤＤ!$F$11="","",女子ＤＤ!$F$11)</f>
        <v/>
      </c>
    </row>
    <row r="7" spans="1:80" ht="18.75" x14ac:dyDescent="0.15">
      <c r="A7" s="84">
        <v>4</v>
      </c>
      <c r="B7" s="85" t="str">
        <f>IF(男子ＤＡ!$B$13="","",男子ＤＡ!$B$13)</f>
        <v/>
      </c>
      <c r="C7" s="85" t="str">
        <f>IF(男子ＤＡ!$B$14="","",男子ＤＡ!$B$14)</f>
        <v/>
      </c>
      <c r="D7" s="85" t="str">
        <f>IF(男子ＤＡ!$C$13="","",男子ＤＡ!$C$13)</f>
        <v/>
      </c>
      <c r="E7" s="85" t="str">
        <f>IF(男子ＤＡ!$C$14="","",男子ＤＡ!$C$14)</f>
        <v/>
      </c>
      <c r="F7" s="85" t="str">
        <f>IF(男子ＤＡ!$D$13="","",男子ＤＡ!$D$13)</f>
        <v/>
      </c>
      <c r="G7" s="85" t="str">
        <f>IF(男子ＤＡ!$D$14="","",男子ＤＡ!$D$14)</f>
        <v/>
      </c>
      <c r="H7" s="202" t="str">
        <f>IF(男子ＤＡ!$E$13="","",男子ＤＡ!$E$13)</f>
        <v/>
      </c>
      <c r="I7" s="202" t="str">
        <f>IF(男子ＤＡ!$E$14="","",男子ＤＡ!$E$14)</f>
        <v/>
      </c>
      <c r="J7" s="85" t="str">
        <f>IF(男子ＤＡ!$F$13="","",男子ＤＡ!$F$13)</f>
        <v/>
      </c>
      <c r="K7" s="82">
        <v>4</v>
      </c>
      <c r="L7" s="83" t="str">
        <f>IF(男子ＤＢ!$B$13="","",男子ＤＢ!$B$13)</f>
        <v/>
      </c>
      <c r="M7" s="83" t="str">
        <f>IF(男子ＤＢ!$B$14="","",男子ＤＢ!$B$14)</f>
        <v/>
      </c>
      <c r="N7" s="83" t="str">
        <f>IF(男子ＤＢ!$C$13="","",男子ＤＢ!$C$13)</f>
        <v/>
      </c>
      <c r="O7" s="83" t="str">
        <f>IF(男子ＤＢ!$C$14="","",男子ＤＢ!$C$14)</f>
        <v/>
      </c>
      <c r="P7" s="83" t="str">
        <f>IF(男子ＤＢ!$D$13="","",男子ＤＢ!$D$13)</f>
        <v/>
      </c>
      <c r="Q7" s="83" t="str">
        <f>IF(男子ＤＢ!$D$14="","",男子ＤＢ!$D$14)</f>
        <v/>
      </c>
      <c r="R7" s="203" t="str">
        <f>IF(男子ＤＢ!$E$13="","",男子ＤＢ!$E$13)</f>
        <v/>
      </c>
      <c r="S7" s="203" t="str">
        <f>IF(男子ＤＢ!$E$14="","",男子ＤＢ!$E$14)</f>
        <v/>
      </c>
      <c r="T7" s="83" t="str">
        <f>IF(男子ＤＢ!$F$13="","",男子ＤＢ!$F$13)</f>
        <v/>
      </c>
      <c r="U7" s="80">
        <v>4</v>
      </c>
      <c r="V7" s="81" t="str">
        <f>IF(男子ＤＣ!$B$13="","",男子ＤＣ!$B$13)</f>
        <v/>
      </c>
      <c r="W7" s="81" t="str">
        <f>IF(男子ＤＣ!$B$14="","",男子ＤＣ!$B$14)</f>
        <v/>
      </c>
      <c r="X7" s="81" t="str">
        <f>IF(男子ＤＣ!$C$13="","",男子ＤＣ!$C$13)</f>
        <v/>
      </c>
      <c r="Y7" s="81" t="str">
        <f>IF(男子ＤＣ!$C$14="","",男子ＤＣ!$C$14)</f>
        <v/>
      </c>
      <c r="Z7" s="81" t="str">
        <f>IF(男子ＤＣ!$D$13="","",男子ＤＣ!$D$13)</f>
        <v/>
      </c>
      <c r="AA7" s="81" t="str">
        <f>IF(男子ＤＣ!$D$14="","",男子ＤＣ!$D$14)</f>
        <v/>
      </c>
      <c r="AB7" s="204" t="str">
        <f>IF(男子ＤＣ!$E$13="","",男子ＤＣ!$E$13)</f>
        <v/>
      </c>
      <c r="AC7" s="204" t="str">
        <f>IF(男子ＤＣ!$E$14="","",男子ＤＣ!$E$14)</f>
        <v/>
      </c>
      <c r="AD7" s="81" t="str">
        <f>IF(男子ＤＣ!$F$13="","",男子ＤＣ!$F$13)</f>
        <v/>
      </c>
      <c r="AE7" s="78">
        <v>4</v>
      </c>
      <c r="AF7" s="79" t="str">
        <f>IF(男子ＤＤ!$B$13="","",男子ＤＤ!$B$13)</f>
        <v/>
      </c>
      <c r="AG7" s="79" t="str">
        <f>IF(男子ＤＤ!$B$14="","",男子ＤＤ!$B$14)</f>
        <v/>
      </c>
      <c r="AH7" s="79" t="str">
        <f>IF(男子ＤＤ!$C$13="","",男子ＤＤ!$C$13)</f>
        <v/>
      </c>
      <c r="AI7" s="79" t="str">
        <f>IF(男子ＤＤ!$C$14="","",男子ＤＤ!$C$14)</f>
        <v/>
      </c>
      <c r="AJ7" s="79" t="str">
        <f>IF(男子ＤＤ!$D$13="","",男子ＤＤ!$D$13)</f>
        <v/>
      </c>
      <c r="AK7" s="79" t="str">
        <f>IF(男子ＤＤ!$D$14="","",男子ＤＤ!$D$14)</f>
        <v/>
      </c>
      <c r="AL7" s="205" t="str">
        <f>IF(男子ＤＤ!$E$13="","",男子ＤＤ!$E$13)</f>
        <v/>
      </c>
      <c r="AM7" s="205" t="str">
        <f>IF(男子ＤＤ!$E$14="","",男子ＤＤ!$E$14)</f>
        <v/>
      </c>
      <c r="AN7" s="79" t="str">
        <f>IF(男子ＤＤ!$F$13="","",男子ＤＤ!$F$13)</f>
        <v/>
      </c>
      <c r="AO7" s="84">
        <v>4</v>
      </c>
      <c r="AP7" s="85" t="str">
        <f>IF(女子ＤＡ!$B$14="","",女子ＤＡ!$B$14)</f>
        <v/>
      </c>
      <c r="AQ7" s="85" t="str">
        <f>IF(女子ＤＡ!$B$14="","",女子ＤＡ!$B$14)</f>
        <v/>
      </c>
      <c r="AR7" s="85" t="str">
        <f>IF(女子ＤＡ!$C$13="","",女子ＤＡ!$C$13)</f>
        <v/>
      </c>
      <c r="AS7" s="85" t="str">
        <f>IF(女子ＤＡ!$C$14="","",女子ＤＡ!$C$14)</f>
        <v/>
      </c>
      <c r="AT7" s="85" t="str">
        <f>IF(女子ＤＡ!$D$13="","",女子ＤＡ!$D$13)</f>
        <v/>
      </c>
      <c r="AU7" s="85" t="str">
        <f>IF(女子ＤＡ!$D$14="","",女子ＤＡ!$D$14)</f>
        <v/>
      </c>
      <c r="AV7" s="202" t="str">
        <f>IF(女子ＤＡ!$E$13="","",女子ＤＡ!$E$13)</f>
        <v/>
      </c>
      <c r="AW7" s="202" t="str">
        <f>IF(女子ＤＡ!$E$14="","",女子ＤＡ!$E$14)</f>
        <v/>
      </c>
      <c r="AX7" s="85" t="str">
        <f>IF(女子ＤＡ!$F$13="","",女子ＤＡ!$F$13)</f>
        <v/>
      </c>
      <c r="AY7" s="82">
        <v>4</v>
      </c>
      <c r="AZ7" s="83" t="str">
        <f>IF(女子ＤＢ!$B$13="","",女子ＤＢ!$B$13)</f>
        <v/>
      </c>
      <c r="BA7" s="83" t="str">
        <f>IF(女子ＤＢ!$B$14="","",女子ＤＢ!$B$14)</f>
        <v/>
      </c>
      <c r="BB7" s="83" t="str">
        <f>IF(女子ＤＢ!$C$13="","",女子ＤＢ!$C$13)</f>
        <v/>
      </c>
      <c r="BC7" s="83" t="str">
        <f>IF(女子ＤＢ!$C$14="","",女子ＤＢ!$C$14)</f>
        <v/>
      </c>
      <c r="BD7" s="83" t="str">
        <f>IF(女子ＤＢ!$D$13="","",女子ＤＢ!$D$13)</f>
        <v/>
      </c>
      <c r="BE7" s="83" t="str">
        <f>IF(女子ＤＢ!$D$14="","",女子ＤＢ!$D$14)</f>
        <v/>
      </c>
      <c r="BF7" s="203" t="str">
        <f>IF(女子ＤＢ!$E$13="","",女子ＤＢ!$E$13)</f>
        <v/>
      </c>
      <c r="BG7" s="203" t="str">
        <f>IF(女子ＤＢ!$E$14="","",女子ＤＢ!$E$14)</f>
        <v/>
      </c>
      <c r="BH7" s="83" t="str">
        <f>IF(女子ＤＢ!$F$13="","",女子ＤＢ!$F$13)</f>
        <v/>
      </c>
      <c r="BI7" s="80">
        <v>4</v>
      </c>
      <c r="BJ7" s="81" t="str">
        <f>IF(女子ＤＣ!$B$13="","",女子ＤＣ!$B$13)</f>
        <v/>
      </c>
      <c r="BK7" s="81" t="str">
        <f>IF(女子ＤＣ!$B$14="","",女子ＤＣ!$B$14)</f>
        <v/>
      </c>
      <c r="BL7" s="81" t="str">
        <f>IF(女子ＤＣ!$C$13="","",女子ＤＣ!$C$13)</f>
        <v/>
      </c>
      <c r="BM7" s="81" t="str">
        <f>IF(女子ＤＣ!$C$14="","",女子ＤＣ!$C$14)</f>
        <v/>
      </c>
      <c r="BN7" s="81" t="str">
        <f>IF(女子ＤＣ!$D$13="","",女子ＤＣ!$D$13)</f>
        <v/>
      </c>
      <c r="BO7" s="81" t="str">
        <f>IF(女子ＤＣ!$D$14="","",女子ＤＣ!$D$14)</f>
        <v/>
      </c>
      <c r="BP7" s="204" t="str">
        <f>IF(女子ＤＣ!$E$13="","",女子ＤＣ!$E$13)</f>
        <v/>
      </c>
      <c r="BQ7" s="204" t="str">
        <f>IF(女子ＤＣ!$E$14="","",女子ＤＣ!$E$14)</f>
        <v/>
      </c>
      <c r="BR7" s="81" t="str">
        <f>IF(女子ＤＣ!$F$13="","",女子ＤＣ!$F$13)</f>
        <v/>
      </c>
      <c r="BS7" s="78">
        <v>4</v>
      </c>
      <c r="BT7" s="79" t="str">
        <f>IF(女子ＤＤ!$B$13="","",女子ＤＤ!$B$13)</f>
        <v/>
      </c>
      <c r="BU7" s="79" t="str">
        <f>IF(女子ＤＤ!$B$14="","",女子ＤＤ!$B$14)</f>
        <v/>
      </c>
      <c r="BV7" s="79" t="str">
        <f>IF(女子ＤＤ!$C$13="","",女子ＤＤ!$C$13)</f>
        <v/>
      </c>
      <c r="BW7" s="79" t="str">
        <f>IF(女子ＤＤ!$C$14="","",女子ＤＤ!$C$14)</f>
        <v/>
      </c>
      <c r="BX7" s="79" t="str">
        <f>IF(女子ＤＤ!$D$13="","",女子ＤＤ!$D$13)</f>
        <v/>
      </c>
      <c r="BY7" s="79" t="str">
        <f>IF(女子ＤＤ!$D$14="","",女子ＤＤ!$D$14)</f>
        <v/>
      </c>
      <c r="BZ7" s="205" t="str">
        <f>IF(女子ＤＤ!$E$13="","",女子ＤＤ!$E$13)</f>
        <v/>
      </c>
      <c r="CA7" s="205" t="str">
        <f>IF(女子ＤＤ!$E$14="","",女子ＤＤ!$E$14)</f>
        <v/>
      </c>
      <c r="CB7" s="79" t="str">
        <f>IF(女子ＤＤ!$F$13="","",女子ＤＤ!$F$13)</f>
        <v/>
      </c>
    </row>
    <row r="8" spans="1:80" ht="18.75" x14ac:dyDescent="0.15">
      <c r="A8" s="84">
        <v>5</v>
      </c>
      <c r="B8" s="85" t="str">
        <f>IF(男子ＤＡ!$B$15="","",男子ＤＡ!$B$15)</f>
        <v/>
      </c>
      <c r="C8" s="85" t="str">
        <f>IF(男子ＤＡ!$B$16="","",男子ＤＡ!$B$16)</f>
        <v/>
      </c>
      <c r="D8" s="85" t="str">
        <f>IF(男子ＤＡ!$C$15="","",男子ＤＡ!$C$15)</f>
        <v/>
      </c>
      <c r="E8" s="85" t="str">
        <f>IF(男子ＤＡ!$C$16="","",男子ＤＡ!$C$16)</f>
        <v/>
      </c>
      <c r="F8" s="85" t="str">
        <f>IF(男子ＤＡ!$D$15="","",男子ＤＡ!$D$15)</f>
        <v/>
      </c>
      <c r="G8" s="85" t="str">
        <f>IF(男子ＤＡ!$D$16="","",男子ＤＡ!$D$16)</f>
        <v/>
      </c>
      <c r="H8" s="202" t="str">
        <f>IF(男子ＤＡ!$E$15="","",男子ＤＡ!$E$15)</f>
        <v/>
      </c>
      <c r="I8" s="202" t="str">
        <f>IF(男子ＤＡ!$E$16="","",男子ＤＡ!$E$16)</f>
        <v/>
      </c>
      <c r="J8" s="85" t="str">
        <f>IF(男子ＤＡ!$F$15="","",男子ＤＡ!$F$15)</f>
        <v/>
      </c>
      <c r="K8" s="82">
        <v>5</v>
      </c>
      <c r="L8" s="83" t="str">
        <f>IF(男子ＤＢ!$B$15="","",男子ＤＢ!$B$15)</f>
        <v/>
      </c>
      <c r="M8" s="83" t="str">
        <f>IF(男子ＤＢ!$B$16="","",男子ＤＢ!$B$16)</f>
        <v/>
      </c>
      <c r="N8" s="83" t="str">
        <f>IF(男子ＤＢ!$C$15="","",男子ＤＢ!$C$15)</f>
        <v/>
      </c>
      <c r="O8" s="83" t="str">
        <f>IF(男子ＤＢ!$C$16="","",男子ＤＢ!$C$16)</f>
        <v/>
      </c>
      <c r="P8" s="83" t="str">
        <f>IF(男子ＤＢ!$D$15="","",男子ＤＢ!$D$15)</f>
        <v/>
      </c>
      <c r="Q8" s="83" t="str">
        <f>IF(男子ＤＢ!$D$16="","",男子ＤＢ!$D$16)</f>
        <v/>
      </c>
      <c r="R8" s="203" t="str">
        <f>IF(男子ＤＢ!$E$15="","",男子ＤＢ!$E$15)</f>
        <v/>
      </c>
      <c r="S8" s="203" t="str">
        <f>IF(男子ＤＢ!$E$16="","",男子ＤＢ!$E$16)</f>
        <v/>
      </c>
      <c r="T8" s="83" t="str">
        <f>IF(男子ＤＢ!$F$15="","",男子ＤＢ!$F$15)</f>
        <v/>
      </c>
      <c r="U8" s="80">
        <v>5</v>
      </c>
      <c r="V8" s="81" t="str">
        <f>IF(男子ＤＣ!$B$15="","",男子ＤＣ!$B$15)</f>
        <v/>
      </c>
      <c r="W8" s="81" t="str">
        <f>IF(男子ＤＣ!$B$16="","",男子ＤＣ!$B$16)</f>
        <v/>
      </c>
      <c r="X8" s="81" t="str">
        <f>IF(男子ＤＣ!$C$15="","",男子ＤＣ!$C$15)</f>
        <v/>
      </c>
      <c r="Y8" s="81" t="str">
        <f>IF(男子ＤＣ!$C$16="","",男子ＤＣ!$C$16)</f>
        <v/>
      </c>
      <c r="Z8" s="81" t="str">
        <f>IF(男子ＤＣ!$D$15="","",男子ＤＣ!$D$15)</f>
        <v/>
      </c>
      <c r="AA8" s="81" t="str">
        <f>IF(男子ＤＣ!$D$16="","",男子ＤＣ!$D$16)</f>
        <v/>
      </c>
      <c r="AB8" s="204" t="str">
        <f>IF(男子ＤＣ!$E$15="","",男子ＤＣ!$E$15)</f>
        <v/>
      </c>
      <c r="AC8" s="204" t="str">
        <f>IF(男子ＤＣ!$E$16="","",男子ＤＣ!$E$16)</f>
        <v/>
      </c>
      <c r="AD8" s="81" t="str">
        <f>IF(男子ＤＣ!$F$15="","",男子ＤＣ!$F$15)</f>
        <v/>
      </c>
      <c r="AE8" s="78">
        <v>5</v>
      </c>
      <c r="AF8" s="79" t="str">
        <f>IF(男子ＤＤ!$B$15="","",男子ＤＤ!$B$15)</f>
        <v/>
      </c>
      <c r="AG8" s="79" t="str">
        <f>IF(男子ＤＤ!$B$16="","",男子ＤＤ!$B$16)</f>
        <v/>
      </c>
      <c r="AH8" s="79" t="str">
        <f>IF(男子ＤＤ!$C$15="","",男子ＤＤ!$C$15)</f>
        <v/>
      </c>
      <c r="AI8" s="79" t="str">
        <f>IF(男子ＤＤ!$C$16="","",男子ＤＤ!$C$16)</f>
        <v/>
      </c>
      <c r="AJ8" s="79" t="str">
        <f>IF(男子ＤＤ!$D$15="","",男子ＤＤ!$D$15)</f>
        <v/>
      </c>
      <c r="AK8" s="79" t="str">
        <f>IF(男子ＤＤ!$D$16="","",男子ＤＤ!$D$16)</f>
        <v/>
      </c>
      <c r="AL8" s="205" t="str">
        <f>IF(男子ＤＤ!$E$15="","",男子ＤＤ!$E$15)</f>
        <v/>
      </c>
      <c r="AM8" s="205" t="str">
        <f>IF(男子ＤＤ!$E$16="","",男子ＤＤ!$E$16)</f>
        <v/>
      </c>
      <c r="AN8" s="79" t="str">
        <f>IF(男子ＤＤ!$F$15="","",男子ＤＤ!$F$15)</f>
        <v/>
      </c>
      <c r="AO8" s="84">
        <v>5</v>
      </c>
      <c r="AP8" s="85" t="str">
        <f>IF(女子ＤＡ!$B$16="","",女子ＤＡ!$B$16)</f>
        <v/>
      </c>
      <c r="AQ8" s="85" t="str">
        <f>IF(女子ＤＡ!$B$16="","",女子ＤＡ!$B$16)</f>
        <v/>
      </c>
      <c r="AR8" s="85" t="str">
        <f>IF(女子ＤＡ!$C$15="","",女子ＤＡ!$C$15)</f>
        <v/>
      </c>
      <c r="AS8" s="85" t="str">
        <f>IF(女子ＤＡ!$C$16="","",女子ＤＡ!$C$16)</f>
        <v/>
      </c>
      <c r="AT8" s="85" t="str">
        <f>IF(女子ＤＡ!$D$15="","",女子ＤＡ!$D$15)</f>
        <v/>
      </c>
      <c r="AU8" s="85" t="str">
        <f>IF(女子ＤＡ!$D$16="","",女子ＤＡ!$D$16)</f>
        <v/>
      </c>
      <c r="AV8" s="202" t="str">
        <f>IF(女子ＤＡ!$E$15="","",女子ＤＡ!$E$15)</f>
        <v/>
      </c>
      <c r="AW8" s="202" t="str">
        <f>IF(女子ＤＡ!$E$16="","",女子ＤＡ!$E$16)</f>
        <v/>
      </c>
      <c r="AX8" s="85" t="str">
        <f>IF(女子ＤＡ!$F$15="","",女子ＤＡ!$F$15)</f>
        <v/>
      </c>
      <c r="AY8" s="82">
        <v>5</v>
      </c>
      <c r="AZ8" s="83" t="str">
        <f>IF(女子ＤＢ!$B$15="","",女子ＤＢ!$B$15)</f>
        <v/>
      </c>
      <c r="BA8" s="83" t="str">
        <f>IF(女子ＤＢ!$B$16="","",女子ＤＢ!$B$16)</f>
        <v/>
      </c>
      <c r="BB8" s="83" t="str">
        <f>IF(女子ＤＢ!$C$15="","",女子ＤＢ!$C$15)</f>
        <v/>
      </c>
      <c r="BC8" s="83" t="str">
        <f>IF(女子ＤＢ!$C$16="","",女子ＤＢ!$C$16)</f>
        <v/>
      </c>
      <c r="BD8" s="83" t="str">
        <f>IF(女子ＤＢ!$D$15="","",女子ＤＢ!$D$15)</f>
        <v/>
      </c>
      <c r="BE8" s="83" t="str">
        <f>IF(女子ＤＢ!$D$16="","",女子ＤＢ!$D$16)</f>
        <v/>
      </c>
      <c r="BF8" s="203" t="str">
        <f>IF(女子ＤＢ!$E$15="","",女子ＤＢ!$E$15)</f>
        <v/>
      </c>
      <c r="BG8" s="203" t="str">
        <f>IF(女子ＤＢ!$E$16="","",女子ＤＢ!$E$16)</f>
        <v/>
      </c>
      <c r="BH8" s="83" t="str">
        <f>IF(女子ＤＢ!$F$15="","",女子ＤＢ!$F$15)</f>
        <v/>
      </c>
      <c r="BI8" s="80">
        <v>5</v>
      </c>
      <c r="BJ8" s="81" t="str">
        <f>IF(女子ＤＣ!$B$15="","",女子ＤＣ!$B$15)</f>
        <v/>
      </c>
      <c r="BK8" s="81" t="str">
        <f>IF(女子ＤＣ!$B$16="","",女子ＤＣ!$B$16)</f>
        <v/>
      </c>
      <c r="BL8" s="81" t="str">
        <f>IF(女子ＤＣ!$C$15="","",女子ＤＣ!$C$15)</f>
        <v/>
      </c>
      <c r="BM8" s="81" t="str">
        <f>IF(女子ＤＣ!$C$16="","",女子ＤＣ!$C$16)</f>
        <v/>
      </c>
      <c r="BN8" s="81" t="str">
        <f>IF(女子ＤＣ!$D$15="","",女子ＤＣ!$D$15)</f>
        <v/>
      </c>
      <c r="BO8" s="81" t="str">
        <f>IF(女子ＤＣ!$D$16="","",女子ＤＣ!$D$16)</f>
        <v/>
      </c>
      <c r="BP8" s="204" t="str">
        <f>IF(女子ＤＣ!$E$15="","",女子ＤＣ!$E$15)</f>
        <v/>
      </c>
      <c r="BQ8" s="204" t="str">
        <f>IF(女子ＤＣ!$E$16="","",女子ＤＣ!$E$16)</f>
        <v/>
      </c>
      <c r="BR8" s="81" t="str">
        <f>IF(女子ＤＣ!$F$15="","",女子ＤＣ!$F$15)</f>
        <v/>
      </c>
      <c r="BS8" s="78">
        <v>5</v>
      </c>
      <c r="BT8" s="79" t="str">
        <f>IF(女子ＤＤ!$B$15="","",女子ＤＤ!$B$15)</f>
        <v/>
      </c>
      <c r="BU8" s="79" t="str">
        <f>IF(女子ＤＤ!$B$16="","",女子ＤＤ!$B$16)</f>
        <v/>
      </c>
      <c r="BV8" s="79" t="str">
        <f>IF(女子ＤＤ!$C$15="","",女子ＤＤ!$C$15)</f>
        <v/>
      </c>
      <c r="BW8" s="79" t="str">
        <f>IF(女子ＤＤ!$C$16="","",女子ＤＤ!$C$16)</f>
        <v/>
      </c>
      <c r="BX8" s="79" t="str">
        <f>IF(女子ＤＤ!$D$15="","",女子ＤＤ!$D$15)</f>
        <v/>
      </c>
      <c r="BY8" s="79" t="str">
        <f>IF(女子ＤＤ!$D$16="","",女子ＤＤ!$D$16)</f>
        <v/>
      </c>
      <c r="BZ8" s="205" t="str">
        <f>IF(女子ＤＤ!$E$15="","",女子ＤＤ!$E$15)</f>
        <v/>
      </c>
      <c r="CA8" s="205" t="str">
        <f>IF(女子ＤＤ!$E$16="","",女子ＤＤ!$E$16)</f>
        <v/>
      </c>
      <c r="CB8" s="79" t="str">
        <f>IF(女子ＤＤ!$F$15="","",女子ＤＤ!$F$15)</f>
        <v/>
      </c>
    </row>
    <row r="9" spans="1:80" ht="18.75" x14ac:dyDescent="0.15">
      <c r="A9" s="84">
        <v>6</v>
      </c>
      <c r="B9" s="85" t="str">
        <f>IF(男子ＤＡ!$B$17="","",男子ＤＡ!$B$17)</f>
        <v/>
      </c>
      <c r="C9" s="85" t="str">
        <f>IF(男子ＤＡ!$B$18="","",男子ＤＡ!$B$18)</f>
        <v/>
      </c>
      <c r="D9" s="85" t="str">
        <f>IF(男子ＤＡ!$C$17="","",男子ＤＡ!$C$17)</f>
        <v/>
      </c>
      <c r="E9" s="85" t="str">
        <f>IF(男子ＤＡ!$C$18="","",男子ＤＡ!$C$18)</f>
        <v/>
      </c>
      <c r="F9" s="85" t="str">
        <f>IF(男子ＤＡ!$D$17="","",男子ＤＡ!$D$17)</f>
        <v/>
      </c>
      <c r="G9" s="85" t="str">
        <f>IF(男子ＤＡ!$D$18="","",男子ＤＡ!$D$18)</f>
        <v/>
      </c>
      <c r="H9" s="202" t="str">
        <f>IF(男子ＤＡ!$E$17="","",男子ＤＡ!$E$17)</f>
        <v/>
      </c>
      <c r="I9" s="202" t="str">
        <f>IF(男子ＤＡ!$E$18="","",男子ＤＡ!$E$18)</f>
        <v/>
      </c>
      <c r="J9" s="85" t="str">
        <f>IF(男子ＤＡ!$F$17="","",男子ＤＡ!$F$17)</f>
        <v/>
      </c>
      <c r="K9" s="82">
        <v>6</v>
      </c>
      <c r="L9" s="83" t="str">
        <f>IF(男子ＤＢ!$B$17="","",男子ＤＢ!$B$17)</f>
        <v/>
      </c>
      <c r="M9" s="83" t="str">
        <f>IF(男子ＤＢ!$B$18="","",男子ＤＢ!$B$18)</f>
        <v/>
      </c>
      <c r="N9" s="83" t="str">
        <f>IF(男子ＤＢ!$C$17="","",男子ＤＢ!$C$17)</f>
        <v/>
      </c>
      <c r="O9" s="83" t="str">
        <f>IF(男子ＤＢ!$C$18="","",男子ＤＢ!$C$18)</f>
        <v/>
      </c>
      <c r="P9" s="83" t="str">
        <f>IF(男子ＤＢ!$D$17="","",男子ＤＢ!$D$17)</f>
        <v/>
      </c>
      <c r="Q9" s="83" t="str">
        <f>IF(男子ＤＢ!$D$18="","",男子ＤＢ!$D$18)</f>
        <v/>
      </c>
      <c r="R9" s="203" t="str">
        <f>IF(男子ＤＢ!$E$17="","",男子ＤＢ!$E$17)</f>
        <v/>
      </c>
      <c r="S9" s="203" t="str">
        <f>IF(男子ＤＢ!$E$18="","",男子ＤＢ!$E$18)</f>
        <v/>
      </c>
      <c r="T9" s="83" t="str">
        <f>IF(男子ＤＢ!$F$17="","",男子ＤＢ!$F$17)</f>
        <v/>
      </c>
      <c r="U9" s="80">
        <v>6</v>
      </c>
      <c r="V9" s="81" t="str">
        <f>IF(男子ＤＣ!$B$17="","",男子ＤＣ!$B$17)</f>
        <v/>
      </c>
      <c r="W9" s="81" t="str">
        <f>IF(男子ＤＣ!$B$18="","",男子ＤＣ!$B$18)</f>
        <v/>
      </c>
      <c r="X9" s="81" t="str">
        <f>IF(男子ＤＣ!$C$17="","",男子ＤＣ!$C$17)</f>
        <v/>
      </c>
      <c r="Y9" s="81" t="str">
        <f>IF(男子ＤＣ!$C$18="","",男子ＤＣ!$C$18)</f>
        <v/>
      </c>
      <c r="Z9" s="81" t="str">
        <f>IF(男子ＤＣ!$D$17="","",男子ＤＣ!$D$17)</f>
        <v/>
      </c>
      <c r="AA9" s="81" t="str">
        <f>IF(男子ＤＣ!$D$18="","",男子ＤＣ!$D$18)</f>
        <v/>
      </c>
      <c r="AB9" s="204" t="str">
        <f>IF(男子ＤＣ!$E$17="","",男子ＤＣ!$E$17)</f>
        <v/>
      </c>
      <c r="AC9" s="204" t="str">
        <f>IF(男子ＤＣ!$E$18="","",男子ＤＣ!$E$18)</f>
        <v/>
      </c>
      <c r="AD9" s="81" t="str">
        <f>IF(男子ＤＣ!$F$17="","",男子ＤＣ!$F$17)</f>
        <v/>
      </c>
      <c r="AE9" s="78">
        <v>6</v>
      </c>
      <c r="AF9" s="79" t="str">
        <f>IF(男子ＤＤ!$B$17="","",男子ＤＤ!$B$17)</f>
        <v/>
      </c>
      <c r="AG9" s="79" t="str">
        <f>IF(男子ＤＤ!$B$18="","",男子ＤＤ!$B$18)</f>
        <v/>
      </c>
      <c r="AH9" s="79" t="str">
        <f>IF(男子ＤＤ!$C$17="","",男子ＤＤ!$C$17)</f>
        <v/>
      </c>
      <c r="AI9" s="79" t="str">
        <f>IF(男子ＤＤ!$C$18="","",男子ＤＤ!$C$18)</f>
        <v/>
      </c>
      <c r="AJ9" s="79" t="str">
        <f>IF(男子ＤＤ!$D$17="","",男子ＤＤ!$D$17)</f>
        <v/>
      </c>
      <c r="AK9" s="79" t="str">
        <f>IF(男子ＤＤ!$D$18="","",男子ＤＤ!$D$18)</f>
        <v/>
      </c>
      <c r="AL9" s="205" t="str">
        <f>IF(男子ＤＤ!$E$17="","",男子ＤＤ!$E$17)</f>
        <v/>
      </c>
      <c r="AM9" s="205" t="str">
        <f>IF(男子ＤＤ!$E$18="","",男子ＤＤ!$E$18)</f>
        <v/>
      </c>
      <c r="AN9" s="79" t="str">
        <f>IF(男子ＤＤ!$F$17="","",男子ＤＤ!$F$17)</f>
        <v/>
      </c>
      <c r="AO9" s="84">
        <v>6</v>
      </c>
      <c r="AP9" s="85" t="str">
        <f>IF(女子ＤＡ!$B$18="","",女子ＤＡ!$B$18)</f>
        <v/>
      </c>
      <c r="AQ9" s="85" t="str">
        <f>IF(女子ＤＡ!$B$18="","",女子ＤＡ!$B$18)</f>
        <v/>
      </c>
      <c r="AR9" s="85" t="str">
        <f>IF(女子ＤＡ!$C$17="","",女子ＤＡ!$C$17)</f>
        <v/>
      </c>
      <c r="AS9" s="85" t="str">
        <f>IF(女子ＤＡ!$C$18="","",女子ＤＡ!$C$18)</f>
        <v/>
      </c>
      <c r="AT9" s="85" t="str">
        <f>IF(女子ＤＡ!$D$17="","",女子ＤＡ!$D$17)</f>
        <v/>
      </c>
      <c r="AU9" s="85" t="str">
        <f>IF(女子ＤＡ!$D$18="","",女子ＤＡ!$D$18)</f>
        <v/>
      </c>
      <c r="AV9" s="202" t="str">
        <f>IF(女子ＤＡ!$E$17="","",女子ＤＡ!$E$17)</f>
        <v/>
      </c>
      <c r="AW9" s="202" t="str">
        <f>IF(女子ＤＡ!$E$18="","",女子ＤＡ!$E$18)</f>
        <v/>
      </c>
      <c r="AX9" s="85" t="str">
        <f>IF(女子ＤＡ!$F$17="","",女子ＤＡ!$F$17)</f>
        <v/>
      </c>
      <c r="AY9" s="82">
        <v>6</v>
      </c>
      <c r="AZ9" s="83" t="str">
        <f>IF(女子ＤＢ!$B$17="","",女子ＤＢ!$B$17)</f>
        <v/>
      </c>
      <c r="BA9" s="83" t="str">
        <f>IF(女子ＤＢ!$B$18="","",女子ＤＢ!$B$18)</f>
        <v/>
      </c>
      <c r="BB9" s="83" t="str">
        <f>IF(女子ＤＢ!$C$17="","",女子ＤＢ!$C$17)</f>
        <v/>
      </c>
      <c r="BC9" s="83" t="str">
        <f>IF(女子ＤＢ!$C$18="","",女子ＤＢ!$C$18)</f>
        <v/>
      </c>
      <c r="BD9" s="83" t="str">
        <f>IF(女子ＤＢ!$D$17="","",女子ＤＢ!$D$17)</f>
        <v/>
      </c>
      <c r="BE9" s="83" t="str">
        <f>IF(女子ＤＢ!$D$18="","",女子ＤＢ!$D$18)</f>
        <v/>
      </c>
      <c r="BF9" s="203" t="str">
        <f>IF(女子ＤＢ!$E$17="","",女子ＤＢ!$E$17)</f>
        <v/>
      </c>
      <c r="BG9" s="203" t="str">
        <f>IF(女子ＤＢ!$E$18="","",女子ＤＢ!$E$18)</f>
        <v/>
      </c>
      <c r="BH9" s="83" t="str">
        <f>IF(女子ＤＢ!$F$17="","",女子ＤＢ!$F$17)</f>
        <v/>
      </c>
      <c r="BI9" s="80">
        <v>6</v>
      </c>
      <c r="BJ9" s="81" t="str">
        <f>IF(女子ＤＣ!$B$17="","",女子ＤＣ!$B$17)</f>
        <v/>
      </c>
      <c r="BK9" s="81" t="str">
        <f>IF(女子ＤＣ!$B$18="","",女子ＤＣ!$B$18)</f>
        <v/>
      </c>
      <c r="BL9" s="81" t="str">
        <f>IF(女子ＤＣ!$C$17="","",女子ＤＣ!$C$17)</f>
        <v/>
      </c>
      <c r="BM9" s="81" t="str">
        <f>IF(女子ＤＣ!$C$18="","",女子ＤＣ!$C$18)</f>
        <v/>
      </c>
      <c r="BN9" s="81" t="str">
        <f>IF(女子ＤＣ!$D$17="","",女子ＤＣ!$D$17)</f>
        <v/>
      </c>
      <c r="BO9" s="81" t="str">
        <f>IF(女子ＤＣ!$D$18="","",女子ＤＣ!$D$18)</f>
        <v/>
      </c>
      <c r="BP9" s="204" t="str">
        <f>IF(女子ＤＣ!$E$17="","",女子ＤＣ!$E$17)</f>
        <v/>
      </c>
      <c r="BQ9" s="204" t="str">
        <f>IF(女子ＤＣ!$E$18="","",女子ＤＣ!$E$18)</f>
        <v/>
      </c>
      <c r="BR9" s="81" t="str">
        <f>IF(女子ＤＣ!$F$17="","",女子ＤＣ!$F$17)</f>
        <v/>
      </c>
      <c r="BS9" s="78">
        <v>6</v>
      </c>
      <c r="BT9" s="79" t="str">
        <f>IF(女子ＤＤ!$B$17="","",女子ＤＤ!$B$17)</f>
        <v/>
      </c>
      <c r="BU9" s="79" t="str">
        <f>IF(女子ＤＤ!$B$18="","",女子ＤＤ!$B$18)</f>
        <v/>
      </c>
      <c r="BV9" s="79" t="str">
        <f>IF(女子ＤＤ!$C$17="","",女子ＤＤ!$C$17)</f>
        <v/>
      </c>
      <c r="BW9" s="79" t="str">
        <f>IF(女子ＤＤ!$C$18="","",女子ＤＤ!$C$18)</f>
        <v/>
      </c>
      <c r="BX9" s="79" t="str">
        <f>IF(女子ＤＤ!$D$17="","",女子ＤＤ!$D$17)</f>
        <v/>
      </c>
      <c r="BY9" s="79" t="str">
        <f>IF(女子ＤＤ!$D$18="","",女子ＤＤ!$D$18)</f>
        <v/>
      </c>
      <c r="BZ9" s="205" t="str">
        <f>IF(女子ＤＤ!$E$17="","",女子ＤＤ!$E$17)</f>
        <v/>
      </c>
      <c r="CA9" s="205" t="str">
        <f>IF(女子ＤＤ!$E$18="","",女子ＤＤ!$E$18)</f>
        <v/>
      </c>
      <c r="CB9" s="79" t="str">
        <f>IF(女子ＤＤ!$F$17="","",女子ＤＤ!$F$17)</f>
        <v/>
      </c>
    </row>
    <row r="10" spans="1:80" ht="18.75" x14ac:dyDescent="0.15">
      <c r="A10" s="84">
        <v>7</v>
      </c>
      <c r="B10" s="85" t="str">
        <f>IF(男子ＤＡ!$B$19="","",男子ＤＡ!$B$19)</f>
        <v/>
      </c>
      <c r="C10" s="85" t="str">
        <f>IF(男子ＤＡ!$B$20="","",男子ＤＡ!$B$20)</f>
        <v/>
      </c>
      <c r="D10" s="85" t="str">
        <f>IF(男子ＤＡ!$C$19="","",男子ＤＡ!$C$19)</f>
        <v/>
      </c>
      <c r="E10" s="85" t="str">
        <f>IF(男子ＤＡ!$C$20="","",男子ＤＡ!$C$20)</f>
        <v/>
      </c>
      <c r="F10" s="85" t="str">
        <f>IF(男子ＤＡ!$D$19="","",男子ＤＡ!$D$19)</f>
        <v/>
      </c>
      <c r="G10" s="85" t="str">
        <f>IF(男子ＤＡ!$D$20="","",男子ＤＡ!$D$20)</f>
        <v/>
      </c>
      <c r="H10" s="202" t="str">
        <f>IF(男子ＤＡ!$E$19="","",男子ＤＡ!$E$19)</f>
        <v/>
      </c>
      <c r="I10" s="202" t="str">
        <f>IF(男子ＤＡ!$E$20="","",男子ＤＡ!$E$20)</f>
        <v/>
      </c>
      <c r="J10" s="85" t="str">
        <f>IF(男子ＤＡ!$F$19="","",男子ＤＡ!$F$19)</f>
        <v/>
      </c>
      <c r="K10" s="82">
        <v>7</v>
      </c>
      <c r="L10" s="83" t="str">
        <f>IF(男子ＤＢ!$B$19="","",男子ＤＢ!$B$19)</f>
        <v/>
      </c>
      <c r="M10" s="83" t="str">
        <f>IF(男子ＤＢ!$B$20="","",男子ＤＢ!$B$20)</f>
        <v/>
      </c>
      <c r="N10" s="83" t="str">
        <f>IF(男子ＤＢ!$C$19="","",男子ＤＢ!$C$19)</f>
        <v/>
      </c>
      <c r="O10" s="83" t="str">
        <f>IF(男子ＤＢ!$C$20="","",男子ＤＢ!$C$20)</f>
        <v/>
      </c>
      <c r="P10" s="83" t="str">
        <f>IF(男子ＤＢ!$D$19="","",男子ＤＢ!$D$19)</f>
        <v/>
      </c>
      <c r="Q10" s="83" t="str">
        <f>IF(男子ＤＢ!$D$20="","",男子ＤＢ!$D$20)</f>
        <v/>
      </c>
      <c r="R10" s="203" t="str">
        <f>IF(男子ＤＢ!$E$19="","",男子ＤＢ!$E$19)</f>
        <v/>
      </c>
      <c r="S10" s="203" t="str">
        <f>IF(男子ＤＢ!$E$20="","",男子ＤＢ!$E$20)</f>
        <v/>
      </c>
      <c r="T10" s="83" t="str">
        <f>IF(男子ＤＢ!$F$19="","",男子ＤＢ!$F$19)</f>
        <v/>
      </c>
      <c r="U10" s="80">
        <v>7</v>
      </c>
      <c r="V10" s="81" t="str">
        <f>IF(男子ＤＣ!$B$19="","",男子ＤＣ!$B$19)</f>
        <v/>
      </c>
      <c r="W10" s="81" t="str">
        <f>IF(男子ＤＣ!$B$20="","",男子ＤＣ!$B$20)</f>
        <v/>
      </c>
      <c r="X10" s="81" t="str">
        <f>IF(男子ＤＣ!$C$19="","",男子ＤＣ!$C$19)</f>
        <v/>
      </c>
      <c r="Y10" s="81" t="str">
        <f>IF(男子ＤＣ!$C$20="","",男子ＤＣ!$C$20)</f>
        <v/>
      </c>
      <c r="Z10" s="81" t="str">
        <f>IF(男子ＤＣ!$D$19="","",男子ＤＣ!$D$19)</f>
        <v/>
      </c>
      <c r="AA10" s="81" t="str">
        <f>IF(男子ＤＣ!$D$20="","",男子ＤＣ!$D$20)</f>
        <v/>
      </c>
      <c r="AB10" s="204" t="str">
        <f>IF(男子ＤＣ!$E$19="","",男子ＤＣ!$E$19)</f>
        <v/>
      </c>
      <c r="AC10" s="204" t="str">
        <f>IF(男子ＤＣ!$E$20="","",男子ＤＣ!$E$20)</f>
        <v/>
      </c>
      <c r="AD10" s="81" t="str">
        <f>IF(男子ＤＣ!$F$19="","",男子ＤＣ!$F$19)</f>
        <v/>
      </c>
      <c r="AE10" s="78">
        <v>7</v>
      </c>
      <c r="AF10" s="79" t="str">
        <f>IF(男子ＤＤ!$B$19="","",男子ＤＤ!$B$19)</f>
        <v/>
      </c>
      <c r="AG10" s="79" t="str">
        <f>IF(男子ＤＤ!$B$20="","",男子ＤＤ!$B$20)</f>
        <v/>
      </c>
      <c r="AH10" s="79" t="str">
        <f>IF(男子ＤＤ!$C$19="","",男子ＤＤ!$C$19)</f>
        <v/>
      </c>
      <c r="AI10" s="79" t="str">
        <f>IF(男子ＤＤ!$C$20="","",男子ＤＤ!$C$20)</f>
        <v/>
      </c>
      <c r="AJ10" s="79" t="str">
        <f>IF(男子ＤＤ!$D$19="","",男子ＤＤ!$D$19)</f>
        <v/>
      </c>
      <c r="AK10" s="79" t="str">
        <f>IF(男子ＤＤ!$D$20="","",男子ＤＤ!$D$20)</f>
        <v/>
      </c>
      <c r="AL10" s="205" t="str">
        <f>IF(男子ＤＤ!$E$19="","",男子ＤＤ!$E$19)</f>
        <v/>
      </c>
      <c r="AM10" s="205" t="str">
        <f>IF(男子ＤＤ!$E$20="","",男子ＤＤ!$E$20)</f>
        <v/>
      </c>
      <c r="AN10" s="79" t="str">
        <f>IF(男子ＤＤ!$F$19="","",男子ＤＤ!$F$19)</f>
        <v/>
      </c>
      <c r="AO10" s="84">
        <v>7</v>
      </c>
      <c r="AP10" s="85" t="str">
        <f>IF(女子ＤＡ!$B$20="","",女子ＤＡ!$B$20)</f>
        <v/>
      </c>
      <c r="AQ10" s="85" t="str">
        <f>IF(女子ＤＡ!$B$20="","",女子ＤＡ!$B$20)</f>
        <v/>
      </c>
      <c r="AR10" s="85" t="str">
        <f>IF(女子ＤＡ!$C$19="","",女子ＤＡ!$C$19)</f>
        <v/>
      </c>
      <c r="AS10" s="85" t="str">
        <f>IF(女子ＤＡ!$C$20="","",女子ＤＡ!$C$20)</f>
        <v/>
      </c>
      <c r="AT10" s="85" t="str">
        <f>IF(女子ＤＡ!$D$19="","",女子ＤＡ!$D$19)</f>
        <v/>
      </c>
      <c r="AU10" s="85" t="str">
        <f>IF(女子ＤＡ!$D$20="","",女子ＤＡ!$D$20)</f>
        <v/>
      </c>
      <c r="AV10" s="202" t="str">
        <f>IF(女子ＤＡ!$E$19="","",女子ＤＡ!$E$19)</f>
        <v/>
      </c>
      <c r="AW10" s="202" t="str">
        <f>IF(女子ＤＡ!$E$20="","",女子ＤＡ!$E$20)</f>
        <v/>
      </c>
      <c r="AX10" s="85" t="str">
        <f>IF(女子ＤＡ!$F$19="","",女子ＤＡ!$F$19)</f>
        <v/>
      </c>
      <c r="AY10" s="82">
        <v>7</v>
      </c>
      <c r="AZ10" s="83" t="str">
        <f>IF(女子ＤＢ!$B$19="","",女子ＤＢ!$B$19)</f>
        <v/>
      </c>
      <c r="BA10" s="83" t="str">
        <f>IF(女子ＤＢ!$B$20="","",女子ＤＢ!$B$20)</f>
        <v/>
      </c>
      <c r="BB10" s="83" t="str">
        <f>IF(女子ＤＢ!$C$19="","",女子ＤＢ!$C$19)</f>
        <v/>
      </c>
      <c r="BC10" s="83" t="str">
        <f>IF(女子ＤＢ!$C$20="","",女子ＤＢ!$C$20)</f>
        <v/>
      </c>
      <c r="BD10" s="83" t="str">
        <f>IF(女子ＤＢ!$D$19="","",女子ＤＢ!$D$19)</f>
        <v/>
      </c>
      <c r="BE10" s="83" t="str">
        <f>IF(女子ＤＢ!$D$20="","",女子ＤＢ!$D$20)</f>
        <v/>
      </c>
      <c r="BF10" s="203" t="str">
        <f>IF(女子ＤＢ!$E$19="","",女子ＤＢ!$E$19)</f>
        <v/>
      </c>
      <c r="BG10" s="203" t="str">
        <f>IF(女子ＤＢ!$E$20="","",女子ＤＢ!$E$20)</f>
        <v/>
      </c>
      <c r="BH10" s="83" t="str">
        <f>IF(女子ＤＢ!$F$19="","",女子ＤＢ!$F$19)</f>
        <v/>
      </c>
      <c r="BI10" s="80">
        <v>7</v>
      </c>
      <c r="BJ10" s="81" t="str">
        <f>IF(女子ＤＣ!$B$19="","",女子ＤＣ!$B$19)</f>
        <v/>
      </c>
      <c r="BK10" s="81" t="str">
        <f>IF(女子ＤＣ!$B$20="","",女子ＤＣ!$B$20)</f>
        <v/>
      </c>
      <c r="BL10" s="81" t="str">
        <f>IF(女子ＤＣ!$C$19="","",女子ＤＣ!$C$19)</f>
        <v/>
      </c>
      <c r="BM10" s="81" t="str">
        <f>IF(女子ＤＣ!$C$20="","",女子ＤＣ!$C$20)</f>
        <v/>
      </c>
      <c r="BN10" s="81" t="str">
        <f>IF(女子ＤＣ!$D$19="","",女子ＤＣ!$D$19)</f>
        <v/>
      </c>
      <c r="BO10" s="81" t="str">
        <f>IF(女子ＤＣ!$D$20="","",女子ＤＣ!$D$20)</f>
        <v/>
      </c>
      <c r="BP10" s="204" t="str">
        <f>IF(女子ＤＣ!$E$19="","",女子ＤＣ!$E$19)</f>
        <v/>
      </c>
      <c r="BQ10" s="204" t="str">
        <f>IF(女子ＤＣ!$E$20="","",女子ＤＣ!$E$20)</f>
        <v/>
      </c>
      <c r="BR10" s="81" t="str">
        <f>IF(女子ＤＣ!$F$19="","",女子ＤＣ!$F$19)</f>
        <v/>
      </c>
      <c r="BS10" s="78">
        <v>7</v>
      </c>
      <c r="BT10" s="79" t="str">
        <f>IF(女子ＤＤ!$B$19="","",女子ＤＤ!$B$19)</f>
        <v/>
      </c>
      <c r="BU10" s="79" t="str">
        <f>IF(女子ＤＤ!$B$20="","",女子ＤＤ!$B$20)</f>
        <v/>
      </c>
      <c r="BV10" s="79" t="str">
        <f>IF(女子ＤＤ!$C$19="","",女子ＤＤ!$C$19)</f>
        <v/>
      </c>
      <c r="BW10" s="79" t="str">
        <f>IF(女子ＤＤ!$C$20="","",女子ＤＤ!$C$20)</f>
        <v/>
      </c>
      <c r="BX10" s="79" t="str">
        <f>IF(女子ＤＤ!$D$19="","",女子ＤＤ!$D$19)</f>
        <v/>
      </c>
      <c r="BY10" s="79" t="str">
        <f>IF(女子ＤＤ!$D$20="","",女子ＤＤ!$D$20)</f>
        <v/>
      </c>
      <c r="BZ10" s="205" t="str">
        <f>IF(女子ＤＤ!$E$19="","",女子ＤＤ!$E$19)</f>
        <v/>
      </c>
      <c r="CA10" s="205" t="str">
        <f>IF(女子ＤＤ!$E$20="","",女子ＤＤ!$E$20)</f>
        <v/>
      </c>
      <c r="CB10" s="79" t="str">
        <f>IF(女子ＤＤ!$F$19="","",女子ＤＤ!$F$19)</f>
        <v/>
      </c>
    </row>
    <row r="11" spans="1:80" ht="18.75" x14ac:dyDescent="0.15">
      <c r="A11" s="84">
        <v>8</v>
      </c>
      <c r="B11" s="85" t="str">
        <f>IF(男子ＤＡ!$B$21="","",男子ＤＡ!$B$21)</f>
        <v/>
      </c>
      <c r="C11" s="85" t="str">
        <f>IF(男子ＤＡ!$B$22="","",男子ＤＡ!$B$22)</f>
        <v/>
      </c>
      <c r="D11" s="85" t="str">
        <f>IF(男子ＤＡ!$C$21="","",男子ＤＡ!$C$21)</f>
        <v/>
      </c>
      <c r="E11" s="85" t="str">
        <f>IF(男子ＤＡ!$C$22="","",男子ＤＡ!$C$22)</f>
        <v/>
      </c>
      <c r="F11" s="85" t="str">
        <f>IF(男子ＤＡ!$D$21="","",男子ＤＡ!$D$21)</f>
        <v/>
      </c>
      <c r="G11" s="85" t="str">
        <f>IF(男子ＤＡ!$D$22="","",男子ＤＡ!$D$22)</f>
        <v/>
      </c>
      <c r="H11" s="202" t="str">
        <f>IF(男子ＤＡ!$E$21="","",男子ＤＡ!$E$21)</f>
        <v/>
      </c>
      <c r="I11" s="202" t="str">
        <f>IF(男子ＤＡ!$E$22="","",男子ＤＡ!$E$22)</f>
        <v/>
      </c>
      <c r="J11" s="85" t="str">
        <f>IF(男子ＤＡ!$F$21="","",男子ＤＡ!$F$21)</f>
        <v/>
      </c>
      <c r="K11" s="82">
        <v>8</v>
      </c>
      <c r="L11" s="83" t="str">
        <f>IF(男子ＤＢ!$B$21="","",男子ＤＢ!$B$21)</f>
        <v/>
      </c>
      <c r="M11" s="83" t="str">
        <f>IF(男子ＤＢ!$B$22="","",男子ＤＢ!$B$22)</f>
        <v/>
      </c>
      <c r="N11" s="83" t="str">
        <f>IF(男子ＤＢ!$C$21="","",男子ＤＢ!$C$21)</f>
        <v/>
      </c>
      <c r="O11" s="83" t="str">
        <f>IF(男子ＤＢ!$C$22="","",男子ＤＢ!$C$22)</f>
        <v/>
      </c>
      <c r="P11" s="83" t="str">
        <f>IF(男子ＤＢ!$D$21="","",男子ＤＢ!$D$21)</f>
        <v/>
      </c>
      <c r="Q11" s="83" t="str">
        <f>IF(男子ＤＢ!$D$22="","",男子ＤＢ!$D$22)</f>
        <v/>
      </c>
      <c r="R11" s="203" t="str">
        <f>IF(男子ＤＢ!$E$21="","",男子ＤＢ!$E$21)</f>
        <v/>
      </c>
      <c r="S11" s="203" t="str">
        <f>IF(男子ＤＢ!$E$22="","",男子ＤＢ!$E$22)</f>
        <v/>
      </c>
      <c r="T11" s="83" t="str">
        <f>IF(男子ＤＢ!$F$21="","",男子ＤＢ!$F$21)</f>
        <v/>
      </c>
      <c r="U11" s="80">
        <v>8</v>
      </c>
      <c r="V11" s="81" t="str">
        <f>IF(男子ＤＣ!$B$21="","",男子ＤＣ!$B$21)</f>
        <v/>
      </c>
      <c r="W11" s="81" t="str">
        <f>IF(男子ＤＣ!$B$22="","",男子ＤＣ!$B$22)</f>
        <v/>
      </c>
      <c r="X11" s="81" t="str">
        <f>IF(男子ＤＣ!$C$21="","",男子ＤＣ!$C$21)</f>
        <v/>
      </c>
      <c r="Y11" s="81" t="str">
        <f>IF(男子ＤＣ!$C$22="","",男子ＤＣ!$C$22)</f>
        <v/>
      </c>
      <c r="Z11" s="81" t="str">
        <f>IF(男子ＤＣ!$D$21="","",男子ＤＣ!$D$21)</f>
        <v/>
      </c>
      <c r="AA11" s="81" t="str">
        <f>IF(男子ＤＣ!$D$22="","",男子ＤＣ!$D$22)</f>
        <v/>
      </c>
      <c r="AB11" s="204" t="str">
        <f>IF(男子ＤＣ!$E$21="","",男子ＤＣ!$E$21)</f>
        <v/>
      </c>
      <c r="AC11" s="204" t="str">
        <f>IF(男子ＤＣ!$E$22="","",男子ＤＣ!$E$22)</f>
        <v/>
      </c>
      <c r="AD11" s="81" t="str">
        <f>IF(男子ＤＣ!$F$21="","",男子ＤＣ!$F$21)</f>
        <v/>
      </c>
      <c r="AE11" s="78">
        <v>8</v>
      </c>
      <c r="AF11" s="79" t="str">
        <f>IF(男子ＤＤ!$B$21="","",男子ＤＤ!$B$21)</f>
        <v/>
      </c>
      <c r="AG11" s="79" t="str">
        <f>IF(男子ＤＤ!$B$22="","",男子ＤＤ!$B$22)</f>
        <v/>
      </c>
      <c r="AH11" s="79" t="str">
        <f>IF(男子ＤＤ!$C$21="","",男子ＤＤ!$C$21)</f>
        <v/>
      </c>
      <c r="AI11" s="79" t="str">
        <f>IF(男子ＤＤ!$C$22="","",男子ＤＤ!$C$22)</f>
        <v/>
      </c>
      <c r="AJ11" s="79" t="str">
        <f>IF(男子ＤＤ!$D$21="","",男子ＤＤ!$D$21)</f>
        <v/>
      </c>
      <c r="AK11" s="79" t="str">
        <f>IF(男子ＤＤ!$D$22="","",男子ＤＤ!$D$22)</f>
        <v/>
      </c>
      <c r="AL11" s="205" t="str">
        <f>IF(男子ＤＤ!$E$21="","",男子ＤＤ!$E$21)</f>
        <v/>
      </c>
      <c r="AM11" s="205" t="str">
        <f>IF(男子ＤＤ!$E$22="","",男子ＤＤ!$E$22)</f>
        <v/>
      </c>
      <c r="AN11" s="79" t="str">
        <f>IF(男子ＤＤ!$F$21="","",男子ＤＤ!$F$21)</f>
        <v/>
      </c>
      <c r="AO11" s="84">
        <v>8</v>
      </c>
      <c r="AP11" s="85" t="str">
        <f>IF(女子ＤＡ!$B$22="","",女子ＤＡ!$B$22)</f>
        <v/>
      </c>
      <c r="AQ11" s="85" t="str">
        <f>IF(女子ＤＡ!$B$22="","",女子ＤＡ!$B$22)</f>
        <v/>
      </c>
      <c r="AR11" s="85" t="str">
        <f>IF(女子ＤＡ!$C$21="","",女子ＤＡ!$C$21)</f>
        <v/>
      </c>
      <c r="AS11" s="85" t="str">
        <f>IF(女子ＤＡ!$C$22="","",女子ＤＡ!$C$22)</f>
        <v/>
      </c>
      <c r="AT11" s="85" t="str">
        <f>IF(女子ＤＡ!$D$21="","",女子ＤＡ!$D$21)</f>
        <v/>
      </c>
      <c r="AU11" s="85" t="str">
        <f>IF(女子ＤＡ!$D$22="","",女子ＤＡ!$D$22)</f>
        <v/>
      </c>
      <c r="AV11" s="202" t="str">
        <f>IF(女子ＤＡ!$E$21="","",女子ＤＡ!$E$21)</f>
        <v/>
      </c>
      <c r="AW11" s="202" t="str">
        <f>IF(女子ＤＡ!$E$22="","",女子ＤＡ!$E$22)</f>
        <v/>
      </c>
      <c r="AX11" s="85" t="str">
        <f>IF(女子ＤＡ!$F$21="","",女子ＤＡ!$F$21)</f>
        <v/>
      </c>
      <c r="AY11" s="82">
        <v>8</v>
      </c>
      <c r="AZ11" s="83" t="str">
        <f>IF(女子ＤＢ!$B$21="","",女子ＤＢ!$B$21)</f>
        <v/>
      </c>
      <c r="BA11" s="83" t="str">
        <f>IF(女子ＤＢ!$B$22="","",女子ＤＢ!$B$22)</f>
        <v/>
      </c>
      <c r="BB11" s="83" t="str">
        <f>IF(女子ＤＢ!$C$21="","",女子ＤＢ!$C$21)</f>
        <v/>
      </c>
      <c r="BC11" s="83" t="str">
        <f>IF(女子ＤＢ!$C$22="","",女子ＤＢ!$C$22)</f>
        <v/>
      </c>
      <c r="BD11" s="83" t="str">
        <f>IF(女子ＤＢ!$D$21="","",女子ＤＢ!$D$21)</f>
        <v/>
      </c>
      <c r="BE11" s="83" t="str">
        <f>IF(女子ＤＢ!$D$22="","",女子ＤＢ!$D$22)</f>
        <v/>
      </c>
      <c r="BF11" s="203" t="str">
        <f>IF(女子ＤＢ!$E$21="","",女子ＤＢ!$E$21)</f>
        <v/>
      </c>
      <c r="BG11" s="203" t="str">
        <f>IF(女子ＤＢ!$E$22="","",女子ＤＢ!$E$22)</f>
        <v/>
      </c>
      <c r="BH11" s="83" t="str">
        <f>IF(女子ＤＢ!$F$21="","",女子ＤＢ!$F$21)</f>
        <v/>
      </c>
      <c r="BI11" s="80">
        <v>8</v>
      </c>
      <c r="BJ11" s="81" t="str">
        <f>IF(女子ＤＣ!$B$21="","",女子ＤＣ!$B$21)</f>
        <v/>
      </c>
      <c r="BK11" s="81" t="str">
        <f>IF(女子ＤＣ!$B$22="","",女子ＤＣ!$B$22)</f>
        <v/>
      </c>
      <c r="BL11" s="81" t="str">
        <f>IF(女子ＤＣ!$C$21="","",女子ＤＣ!$C$21)</f>
        <v/>
      </c>
      <c r="BM11" s="81" t="str">
        <f>IF(女子ＤＣ!$C$22="","",女子ＤＣ!$C$22)</f>
        <v/>
      </c>
      <c r="BN11" s="81" t="str">
        <f>IF(女子ＤＣ!$D$21="","",女子ＤＣ!$D$21)</f>
        <v/>
      </c>
      <c r="BO11" s="81" t="str">
        <f>IF(女子ＤＣ!$D$22="","",女子ＤＣ!$D$22)</f>
        <v/>
      </c>
      <c r="BP11" s="204" t="str">
        <f>IF(女子ＤＣ!$E$21="","",女子ＤＣ!$E$21)</f>
        <v/>
      </c>
      <c r="BQ11" s="204" t="str">
        <f>IF(女子ＤＣ!$E$22="","",女子ＤＣ!$E$22)</f>
        <v/>
      </c>
      <c r="BR11" s="81" t="str">
        <f>IF(女子ＤＣ!$F$21="","",女子ＤＣ!$F$21)</f>
        <v/>
      </c>
      <c r="BS11" s="78">
        <v>8</v>
      </c>
      <c r="BT11" s="79" t="str">
        <f>IF(女子ＤＤ!$B$21="","",女子ＤＤ!$B$21)</f>
        <v/>
      </c>
      <c r="BU11" s="79" t="str">
        <f>IF(女子ＤＤ!$B$22="","",女子ＤＤ!$B$22)</f>
        <v/>
      </c>
      <c r="BV11" s="79" t="str">
        <f>IF(女子ＤＤ!$C$21="","",女子ＤＤ!$C$21)</f>
        <v/>
      </c>
      <c r="BW11" s="79" t="str">
        <f>IF(女子ＤＤ!$C$22="","",女子ＤＤ!$C$22)</f>
        <v/>
      </c>
      <c r="BX11" s="79" t="str">
        <f>IF(女子ＤＤ!$D$21="","",女子ＤＤ!$D$21)</f>
        <v/>
      </c>
      <c r="BY11" s="79" t="str">
        <f>IF(女子ＤＤ!$D$22="","",女子ＤＤ!$D$22)</f>
        <v/>
      </c>
      <c r="BZ11" s="205" t="str">
        <f>IF(女子ＤＤ!$E$21="","",女子ＤＤ!$E$21)</f>
        <v/>
      </c>
      <c r="CA11" s="205" t="str">
        <f>IF(女子ＤＤ!$E$22="","",女子ＤＤ!$E$22)</f>
        <v/>
      </c>
      <c r="CB11" s="79" t="str">
        <f>IF(女子ＤＤ!$F$21="","",女子ＤＤ!$F$21)</f>
        <v/>
      </c>
    </row>
    <row r="12" spans="1:80" ht="18.75" x14ac:dyDescent="0.15">
      <c r="A12" s="84">
        <v>9</v>
      </c>
      <c r="B12" s="85" t="str">
        <f>IF(男子ＤＡ!$B$23="","",男子ＤＡ!$B$23)</f>
        <v/>
      </c>
      <c r="C12" s="85" t="str">
        <f>IF(男子ＤＡ!$B$24="","",男子ＤＡ!$B$24)</f>
        <v/>
      </c>
      <c r="D12" s="85" t="str">
        <f>IF(男子ＤＡ!$C$23="","",男子ＤＡ!$C$23)</f>
        <v/>
      </c>
      <c r="E12" s="85" t="str">
        <f>IF(男子ＤＡ!$C$24="","",男子ＤＡ!$C$24)</f>
        <v/>
      </c>
      <c r="F12" s="85" t="str">
        <f>IF(男子ＤＡ!$D$23="","",男子ＤＡ!$D$23)</f>
        <v/>
      </c>
      <c r="G12" s="85" t="str">
        <f>IF(男子ＤＡ!$D$24="","",男子ＤＡ!$D$24)</f>
        <v/>
      </c>
      <c r="H12" s="202" t="str">
        <f>IF(男子ＤＡ!$E$23="","",男子ＤＡ!$E$23)</f>
        <v/>
      </c>
      <c r="I12" s="202" t="str">
        <f>IF(男子ＤＡ!$E$24="","",男子ＤＡ!$E$24)</f>
        <v/>
      </c>
      <c r="J12" s="85" t="str">
        <f>IF(男子ＤＡ!$F$23="","",男子ＤＡ!$F$23)</f>
        <v/>
      </c>
      <c r="K12" s="82">
        <v>9</v>
      </c>
      <c r="L12" s="83" t="str">
        <f>IF(男子ＤＢ!$B$23="","",男子ＤＢ!$B$23)</f>
        <v/>
      </c>
      <c r="M12" s="83" t="str">
        <f>IF(男子ＤＢ!$B$24="","",男子ＤＢ!$B$24)</f>
        <v/>
      </c>
      <c r="N12" s="83" t="str">
        <f>IF(男子ＤＢ!$C$23="","",男子ＤＢ!$C$23)</f>
        <v/>
      </c>
      <c r="O12" s="83" t="str">
        <f>IF(男子ＤＢ!$C$24="","",男子ＤＢ!$C$24)</f>
        <v/>
      </c>
      <c r="P12" s="83" t="str">
        <f>IF(男子ＤＢ!$D$23="","",男子ＤＢ!$D$23)</f>
        <v/>
      </c>
      <c r="Q12" s="83" t="str">
        <f>IF(男子ＤＢ!$D$24="","",男子ＤＢ!$D$24)</f>
        <v/>
      </c>
      <c r="R12" s="203" t="str">
        <f>IF(男子ＤＢ!$E$23="","",男子ＤＢ!$E$23)</f>
        <v/>
      </c>
      <c r="S12" s="203" t="str">
        <f>IF(男子ＤＢ!$E$24="","",男子ＤＢ!$E$24)</f>
        <v/>
      </c>
      <c r="T12" s="83" t="str">
        <f>IF(男子ＤＢ!$F$23="","",男子ＤＢ!$F$23)</f>
        <v/>
      </c>
      <c r="U12" s="80">
        <v>9</v>
      </c>
      <c r="V12" s="81" t="str">
        <f>IF(男子ＤＣ!$B$23="","",男子ＤＣ!$B$23)</f>
        <v/>
      </c>
      <c r="W12" s="81" t="str">
        <f>IF(男子ＤＣ!$B$24="","",男子ＤＣ!$B$24)</f>
        <v/>
      </c>
      <c r="X12" s="81" t="str">
        <f>IF(男子ＤＣ!$C$23="","",男子ＤＣ!$C$23)</f>
        <v/>
      </c>
      <c r="Y12" s="81" t="str">
        <f>IF(男子ＤＣ!$C$24="","",男子ＤＣ!$C$24)</f>
        <v/>
      </c>
      <c r="Z12" s="81" t="str">
        <f>IF(男子ＤＣ!$D$23="","",男子ＤＣ!$D$23)</f>
        <v/>
      </c>
      <c r="AA12" s="81" t="str">
        <f>IF(男子ＤＣ!$D$24="","",男子ＤＣ!$D$24)</f>
        <v/>
      </c>
      <c r="AB12" s="204" t="str">
        <f>IF(男子ＤＣ!$E$23="","",男子ＤＣ!$E$23)</f>
        <v/>
      </c>
      <c r="AC12" s="204" t="str">
        <f>IF(男子ＤＣ!$E$24="","",男子ＤＣ!$E$24)</f>
        <v/>
      </c>
      <c r="AD12" s="81" t="str">
        <f>IF(男子ＤＣ!$F$23="","",男子ＤＣ!$F$23)</f>
        <v/>
      </c>
      <c r="AE12" s="78">
        <v>9</v>
      </c>
      <c r="AF12" s="79" t="str">
        <f>IF(男子ＤＤ!$B$23="","",男子ＤＤ!$B$23)</f>
        <v/>
      </c>
      <c r="AG12" s="79" t="str">
        <f>IF(男子ＤＤ!$B$24="","",男子ＤＤ!$B$24)</f>
        <v/>
      </c>
      <c r="AH12" s="79" t="str">
        <f>IF(男子ＤＤ!$C$23="","",男子ＤＤ!$C$23)</f>
        <v/>
      </c>
      <c r="AI12" s="79" t="str">
        <f>IF(男子ＤＤ!$C$24="","",男子ＤＤ!$C$24)</f>
        <v/>
      </c>
      <c r="AJ12" s="79" t="str">
        <f>IF(男子ＤＤ!$D$23="","",男子ＤＤ!$D$23)</f>
        <v/>
      </c>
      <c r="AK12" s="79" t="str">
        <f>IF(男子ＤＤ!$D$24="","",男子ＤＤ!$D$24)</f>
        <v/>
      </c>
      <c r="AL12" s="205" t="str">
        <f>IF(男子ＤＤ!$E$23="","",男子ＤＤ!$E$23)</f>
        <v/>
      </c>
      <c r="AM12" s="205" t="str">
        <f>IF(男子ＤＤ!$E$24="","",男子ＤＤ!$E$24)</f>
        <v/>
      </c>
      <c r="AN12" s="79" t="str">
        <f>IF(男子ＤＤ!$F$23="","",男子ＤＤ!$F$23)</f>
        <v/>
      </c>
      <c r="AO12" s="84">
        <v>9</v>
      </c>
      <c r="AP12" s="85" t="str">
        <f>IF(女子ＤＡ!$B$24="","",女子ＤＡ!$B$24)</f>
        <v/>
      </c>
      <c r="AQ12" s="85" t="str">
        <f>IF(女子ＤＡ!$B$24="","",女子ＤＡ!$B$24)</f>
        <v/>
      </c>
      <c r="AR12" s="85" t="str">
        <f>IF(女子ＤＡ!$C$23="","",女子ＤＡ!$C$23)</f>
        <v/>
      </c>
      <c r="AS12" s="85" t="str">
        <f>IF(女子ＤＡ!$C$24="","",女子ＤＡ!$C$24)</f>
        <v/>
      </c>
      <c r="AT12" s="85" t="str">
        <f>IF(女子ＤＡ!$D$23="","",女子ＤＡ!$D$23)</f>
        <v/>
      </c>
      <c r="AU12" s="85" t="str">
        <f>IF(女子ＤＡ!$D$24="","",女子ＤＡ!$D$24)</f>
        <v/>
      </c>
      <c r="AV12" s="202" t="str">
        <f>IF(女子ＤＡ!$E$23="","",女子ＤＡ!$E$23)</f>
        <v/>
      </c>
      <c r="AW12" s="202" t="str">
        <f>IF(女子ＤＡ!$E$24="","",女子ＤＡ!$E$24)</f>
        <v/>
      </c>
      <c r="AX12" s="85" t="str">
        <f>IF(女子ＤＡ!$F$23="","",女子ＤＡ!$F$23)</f>
        <v/>
      </c>
      <c r="AY12" s="82">
        <v>9</v>
      </c>
      <c r="AZ12" s="83" t="str">
        <f>IF(女子ＤＢ!$B$23="","",女子ＤＢ!$B$23)</f>
        <v/>
      </c>
      <c r="BA12" s="83" t="str">
        <f>IF(女子ＤＢ!$B$24="","",女子ＤＢ!$B$24)</f>
        <v/>
      </c>
      <c r="BB12" s="83" t="str">
        <f>IF(女子ＤＢ!$C$23="","",女子ＤＢ!$C$23)</f>
        <v/>
      </c>
      <c r="BC12" s="83" t="str">
        <f>IF(女子ＤＢ!$C$24="","",女子ＤＢ!$C$24)</f>
        <v/>
      </c>
      <c r="BD12" s="83" t="str">
        <f>IF(女子ＤＢ!$D$23="","",女子ＤＢ!$D$23)</f>
        <v/>
      </c>
      <c r="BE12" s="83" t="str">
        <f>IF(女子ＤＢ!$D$24="","",女子ＤＢ!$D$24)</f>
        <v/>
      </c>
      <c r="BF12" s="203" t="str">
        <f>IF(女子ＤＢ!$E$23="","",女子ＤＢ!$E$23)</f>
        <v/>
      </c>
      <c r="BG12" s="203" t="str">
        <f>IF(女子ＤＢ!$E$24="","",女子ＤＢ!$E$24)</f>
        <v/>
      </c>
      <c r="BH12" s="83" t="str">
        <f>IF(女子ＤＢ!$F$23="","",女子ＤＢ!$F$23)</f>
        <v/>
      </c>
      <c r="BI12" s="80">
        <v>9</v>
      </c>
      <c r="BJ12" s="81" t="str">
        <f>IF(女子ＤＣ!$B$23="","",女子ＤＣ!$B$23)</f>
        <v/>
      </c>
      <c r="BK12" s="81" t="str">
        <f>IF(女子ＤＣ!$B$24="","",女子ＤＣ!$B$24)</f>
        <v/>
      </c>
      <c r="BL12" s="81" t="str">
        <f>IF(女子ＤＣ!$C$23="","",女子ＤＣ!$C$23)</f>
        <v/>
      </c>
      <c r="BM12" s="81" t="str">
        <f>IF(女子ＤＣ!$C$24="","",女子ＤＣ!$C$24)</f>
        <v/>
      </c>
      <c r="BN12" s="81" t="str">
        <f>IF(女子ＤＣ!$D$23="","",女子ＤＣ!$D$23)</f>
        <v/>
      </c>
      <c r="BO12" s="81" t="str">
        <f>IF(女子ＤＣ!$D$24="","",女子ＤＣ!$D$24)</f>
        <v/>
      </c>
      <c r="BP12" s="204" t="str">
        <f>IF(女子ＤＣ!$E$23="","",女子ＤＣ!$E$23)</f>
        <v/>
      </c>
      <c r="BQ12" s="204" t="str">
        <f>IF(女子ＤＣ!$E$24="","",女子ＤＣ!$E$24)</f>
        <v/>
      </c>
      <c r="BR12" s="81" t="str">
        <f>IF(女子ＤＣ!$F$23="","",女子ＤＣ!$F$23)</f>
        <v/>
      </c>
      <c r="BS12" s="78">
        <v>9</v>
      </c>
      <c r="BT12" s="79" t="str">
        <f>IF(女子ＤＤ!$B$23="","",女子ＤＤ!$B$23)</f>
        <v/>
      </c>
      <c r="BU12" s="79" t="str">
        <f>IF(女子ＤＤ!$B$24="","",女子ＤＤ!$B$24)</f>
        <v/>
      </c>
      <c r="BV12" s="79" t="str">
        <f>IF(女子ＤＤ!$C$23="","",女子ＤＤ!$C$23)</f>
        <v/>
      </c>
      <c r="BW12" s="79" t="str">
        <f>IF(女子ＤＤ!$C$24="","",女子ＤＤ!$C$24)</f>
        <v/>
      </c>
      <c r="BX12" s="79" t="str">
        <f>IF(女子ＤＤ!$D$23="","",女子ＤＤ!$D$23)</f>
        <v/>
      </c>
      <c r="BY12" s="79" t="str">
        <f>IF(女子ＤＤ!$D$24="","",女子ＤＤ!$D$24)</f>
        <v/>
      </c>
      <c r="BZ12" s="205" t="str">
        <f>IF(女子ＤＤ!$E$23="","",女子ＤＤ!$E$23)</f>
        <v/>
      </c>
      <c r="CA12" s="205" t="str">
        <f>IF(女子ＤＤ!$E$24="","",女子ＤＤ!$E$24)</f>
        <v/>
      </c>
      <c r="CB12" s="79" t="str">
        <f>IF(女子ＤＤ!$F$23="","",女子ＤＤ!$F$23)</f>
        <v/>
      </c>
    </row>
    <row r="13" spans="1:80" ht="18.75" x14ac:dyDescent="0.15">
      <c r="A13" s="84">
        <v>10</v>
      </c>
      <c r="B13" s="85" t="str">
        <f>IF(男子ＤＡ!$B$25="","",男子ＤＡ!$B$25)</f>
        <v/>
      </c>
      <c r="C13" s="85" t="str">
        <f>IF(男子ＤＡ!$B$26="","",男子ＤＡ!$B$26)</f>
        <v/>
      </c>
      <c r="D13" s="85" t="str">
        <f>IF(男子ＤＡ!$C$25="","",男子ＤＡ!$C$25)</f>
        <v/>
      </c>
      <c r="E13" s="85" t="str">
        <f>IF(男子ＤＡ!$C$26="","",男子ＤＡ!$C$26)</f>
        <v/>
      </c>
      <c r="F13" s="85" t="str">
        <f>IF(男子ＤＡ!$D$25="","",男子ＤＡ!$D$25)</f>
        <v/>
      </c>
      <c r="G13" s="85" t="str">
        <f>IF(男子ＤＡ!$D$26="","",男子ＤＡ!$D$26)</f>
        <v/>
      </c>
      <c r="H13" s="202" t="str">
        <f>IF(男子ＤＡ!$E$25="","",男子ＤＡ!$E$25)</f>
        <v/>
      </c>
      <c r="I13" s="202" t="str">
        <f>IF(男子ＤＡ!$E$26="","",男子ＤＡ!$E$26)</f>
        <v/>
      </c>
      <c r="J13" s="85" t="str">
        <f>IF(男子ＤＡ!$F$25="","",男子ＤＡ!$F$25)</f>
        <v/>
      </c>
      <c r="K13" s="82">
        <v>10</v>
      </c>
      <c r="L13" s="83" t="str">
        <f>IF(男子ＤＢ!$B$25="","",男子ＤＢ!$B$25)</f>
        <v/>
      </c>
      <c r="M13" s="83" t="str">
        <f>IF(男子ＤＢ!$B$26="","",男子ＤＢ!$B$26)</f>
        <v/>
      </c>
      <c r="N13" s="83" t="str">
        <f>IF(男子ＤＢ!$C$25="","",男子ＤＢ!$C$25)</f>
        <v/>
      </c>
      <c r="O13" s="83" t="str">
        <f>IF(男子ＤＢ!$C$26="","",男子ＤＢ!$C$26)</f>
        <v/>
      </c>
      <c r="P13" s="83" t="str">
        <f>IF(男子ＤＢ!$D$25="","",男子ＤＢ!$D$25)</f>
        <v/>
      </c>
      <c r="Q13" s="83" t="str">
        <f>IF(男子ＤＢ!$D$26="","",男子ＤＢ!$D$26)</f>
        <v/>
      </c>
      <c r="R13" s="203" t="str">
        <f>IF(男子ＤＢ!$E$25="","",男子ＤＢ!$E$25)</f>
        <v/>
      </c>
      <c r="S13" s="203" t="str">
        <f>IF(男子ＤＢ!$E$26="","",男子ＤＢ!$E$26)</f>
        <v/>
      </c>
      <c r="T13" s="83" t="str">
        <f>IF(男子ＤＢ!$F$25="","",男子ＤＢ!$F$25)</f>
        <v/>
      </c>
      <c r="U13" s="80">
        <v>10</v>
      </c>
      <c r="V13" s="81" t="str">
        <f>IF(男子ＤＣ!$B$25="","",男子ＤＣ!$B$25)</f>
        <v/>
      </c>
      <c r="W13" s="81" t="str">
        <f>IF(男子ＤＣ!$B$26="","",男子ＤＣ!$B$26)</f>
        <v/>
      </c>
      <c r="X13" s="81" t="str">
        <f>IF(男子ＤＣ!$C$25="","",男子ＤＣ!$C$25)</f>
        <v/>
      </c>
      <c r="Y13" s="81" t="str">
        <f>IF(男子ＤＣ!$C$26="","",男子ＤＣ!$C$26)</f>
        <v/>
      </c>
      <c r="Z13" s="81" t="str">
        <f>IF(男子ＤＣ!$D$25="","",男子ＤＣ!$D$25)</f>
        <v/>
      </c>
      <c r="AA13" s="81" t="str">
        <f>IF(男子ＤＣ!$D$26="","",男子ＤＣ!$D$26)</f>
        <v/>
      </c>
      <c r="AB13" s="204" t="str">
        <f>IF(男子ＤＣ!$E$25="","",男子ＤＣ!$E$25)</f>
        <v/>
      </c>
      <c r="AC13" s="204" t="str">
        <f>IF(男子ＤＣ!$E$26="","",男子ＤＣ!$E$26)</f>
        <v/>
      </c>
      <c r="AD13" s="81" t="str">
        <f>IF(男子ＤＣ!$F$25="","",男子ＤＣ!$F$25)</f>
        <v/>
      </c>
      <c r="AE13" s="78">
        <v>10</v>
      </c>
      <c r="AF13" s="79" t="str">
        <f>IF(男子ＤＤ!$B$25="","",男子ＤＤ!$B$25)</f>
        <v/>
      </c>
      <c r="AG13" s="79" t="str">
        <f>IF(男子ＤＤ!$B$26="","",男子ＤＤ!$B$26)</f>
        <v/>
      </c>
      <c r="AH13" s="79" t="str">
        <f>IF(男子ＤＤ!$C$25="","",男子ＤＤ!$C$25)</f>
        <v/>
      </c>
      <c r="AI13" s="79" t="str">
        <f>IF(男子ＤＤ!$C$26="","",男子ＤＤ!$C$26)</f>
        <v/>
      </c>
      <c r="AJ13" s="79" t="str">
        <f>IF(男子ＤＤ!$D$25="","",男子ＤＤ!$D$25)</f>
        <v/>
      </c>
      <c r="AK13" s="79" t="str">
        <f>IF(男子ＤＤ!$D$26="","",男子ＤＤ!$D$26)</f>
        <v/>
      </c>
      <c r="AL13" s="205" t="str">
        <f>IF(男子ＤＤ!$E$25="","",男子ＤＤ!$E$25)</f>
        <v/>
      </c>
      <c r="AM13" s="205" t="str">
        <f>IF(男子ＤＤ!$E$26="","",男子ＤＤ!$E$26)</f>
        <v/>
      </c>
      <c r="AN13" s="79" t="str">
        <f>IF(男子ＤＤ!$F$25="","",男子ＤＤ!$F$25)</f>
        <v/>
      </c>
      <c r="AO13" s="84">
        <v>10</v>
      </c>
      <c r="AP13" s="85" t="str">
        <f>IF(女子ＤＡ!$B$26="","",女子ＤＡ!$B$26)</f>
        <v/>
      </c>
      <c r="AQ13" s="85" t="str">
        <f>IF(女子ＤＡ!$B$26="","",女子ＤＡ!$B$26)</f>
        <v/>
      </c>
      <c r="AR13" s="85" t="str">
        <f>IF(女子ＤＡ!$C$25="","",女子ＤＡ!$C$25)</f>
        <v/>
      </c>
      <c r="AS13" s="85" t="str">
        <f>IF(女子ＤＡ!$C$26="","",女子ＤＡ!$C$26)</f>
        <v/>
      </c>
      <c r="AT13" s="85" t="str">
        <f>IF(女子ＤＡ!$D$25="","",女子ＤＡ!$D$25)</f>
        <v/>
      </c>
      <c r="AU13" s="85" t="str">
        <f>IF(女子ＤＡ!$D$26="","",女子ＤＡ!$D$26)</f>
        <v/>
      </c>
      <c r="AV13" s="202" t="str">
        <f>IF(女子ＤＡ!$E$25="","",女子ＤＡ!$E$25)</f>
        <v/>
      </c>
      <c r="AW13" s="202" t="str">
        <f>IF(女子ＤＡ!$E$26="","",女子ＤＡ!$E$26)</f>
        <v/>
      </c>
      <c r="AX13" s="85" t="str">
        <f>IF(女子ＤＡ!$F$25="","",女子ＤＡ!$F$25)</f>
        <v/>
      </c>
      <c r="AY13" s="82">
        <v>10</v>
      </c>
      <c r="AZ13" s="83" t="str">
        <f>IF(女子ＤＢ!$B$25="","",女子ＤＢ!$B$25)</f>
        <v/>
      </c>
      <c r="BA13" s="83" t="str">
        <f>IF(女子ＤＢ!$B$26="","",女子ＤＢ!$B$26)</f>
        <v/>
      </c>
      <c r="BB13" s="83" t="str">
        <f>IF(女子ＤＢ!$C$25="","",女子ＤＢ!$C$25)</f>
        <v/>
      </c>
      <c r="BC13" s="83" t="str">
        <f>IF(女子ＤＢ!$C$26="","",女子ＤＢ!$C$26)</f>
        <v/>
      </c>
      <c r="BD13" s="83" t="str">
        <f>IF(女子ＤＢ!$D$25="","",女子ＤＢ!$D$25)</f>
        <v/>
      </c>
      <c r="BE13" s="83" t="str">
        <f>IF(女子ＤＢ!$D$26="","",女子ＤＢ!$D$26)</f>
        <v/>
      </c>
      <c r="BF13" s="203" t="str">
        <f>IF(女子ＤＢ!$E$25="","",女子ＤＢ!$E$25)</f>
        <v/>
      </c>
      <c r="BG13" s="203" t="str">
        <f>IF(女子ＤＢ!$E$26="","",女子ＤＢ!$E$26)</f>
        <v/>
      </c>
      <c r="BH13" s="83" t="str">
        <f>IF(女子ＤＢ!$F$25="","",女子ＤＢ!$F$25)</f>
        <v/>
      </c>
      <c r="BI13" s="80">
        <v>10</v>
      </c>
      <c r="BJ13" s="81" t="str">
        <f>IF(女子ＤＣ!$B$25="","",女子ＤＣ!$B$25)</f>
        <v/>
      </c>
      <c r="BK13" s="81" t="str">
        <f>IF(女子ＤＣ!$B$26="","",女子ＤＣ!$B$26)</f>
        <v/>
      </c>
      <c r="BL13" s="81" t="str">
        <f>IF(女子ＤＣ!$C$25="","",女子ＤＣ!$C$25)</f>
        <v/>
      </c>
      <c r="BM13" s="81" t="str">
        <f>IF(女子ＤＣ!$C$26="","",女子ＤＣ!$C$26)</f>
        <v/>
      </c>
      <c r="BN13" s="81" t="str">
        <f>IF(女子ＤＣ!$D$25="","",女子ＤＣ!$D$25)</f>
        <v/>
      </c>
      <c r="BO13" s="81" t="str">
        <f>IF(女子ＤＣ!$D$26="","",女子ＤＣ!$D$26)</f>
        <v/>
      </c>
      <c r="BP13" s="204" t="str">
        <f>IF(女子ＤＣ!$E$25="","",女子ＤＣ!$E$25)</f>
        <v/>
      </c>
      <c r="BQ13" s="204" t="str">
        <f>IF(女子ＤＣ!$E$26="","",女子ＤＣ!$E$26)</f>
        <v/>
      </c>
      <c r="BR13" s="81" t="str">
        <f>IF(女子ＤＣ!$F$25="","",女子ＤＣ!$F$25)</f>
        <v/>
      </c>
      <c r="BS13" s="78">
        <v>10</v>
      </c>
      <c r="BT13" s="79" t="str">
        <f>IF(女子ＤＤ!$B$25="","",女子ＤＤ!$B$25)</f>
        <v/>
      </c>
      <c r="BU13" s="79" t="str">
        <f>IF(女子ＤＤ!$B$26="","",女子ＤＤ!$B$26)</f>
        <v/>
      </c>
      <c r="BV13" s="79" t="str">
        <f>IF(女子ＤＤ!$C$25="","",女子ＤＤ!$C$25)</f>
        <v/>
      </c>
      <c r="BW13" s="79" t="str">
        <f>IF(女子ＤＤ!$C$26="","",女子ＤＤ!$C$26)</f>
        <v/>
      </c>
      <c r="BX13" s="79" t="str">
        <f>IF(女子ＤＤ!$D$25="","",女子ＤＤ!$D$25)</f>
        <v/>
      </c>
      <c r="BY13" s="79" t="str">
        <f>IF(女子ＤＤ!$D$26="","",女子ＤＤ!$D$26)</f>
        <v/>
      </c>
      <c r="BZ13" s="205" t="str">
        <f>IF(女子ＤＤ!$E$25="","",女子ＤＤ!$E$25)</f>
        <v/>
      </c>
      <c r="CA13" s="205" t="str">
        <f>IF(女子ＤＤ!$E$26="","",女子ＤＤ!$E$26)</f>
        <v/>
      </c>
      <c r="CB13" s="79" t="str">
        <f>IF(女子ＤＤ!$F$25="","",女子ＤＤ!$F$25)</f>
        <v/>
      </c>
    </row>
    <row r="14" spans="1:80" ht="18.75" x14ac:dyDescent="0.15">
      <c r="A14" s="84">
        <v>11</v>
      </c>
      <c r="B14" s="85" t="str">
        <f>IF(男子ＤＡ!$B$45="","",男子ＤＡ!$B$45)</f>
        <v/>
      </c>
      <c r="C14" s="85" t="str">
        <f>IF(男子ＤＡ!$B$46="","",男子ＤＡ!$B$46)</f>
        <v/>
      </c>
      <c r="D14" s="85" t="str">
        <f>IF(男子ＤＡ!$C$45="","",男子ＤＡ!$C$45)</f>
        <v/>
      </c>
      <c r="E14" s="85" t="str">
        <f>IF(男子ＤＡ!$C$46="","",男子ＤＡ!$C$46)</f>
        <v/>
      </c>
      <c r="F14" s="85" t="str">
        <f>IF(男子ＤＡ!$D$45="","",男子ＤＡ!$D$45)</f>
        <v/>
      </c>
      <c r="G14" s="85" t="str">
        <f>IF(男子ＤＡ!$D$46="","",男子ＤＡ!$D$46)</f>
        <v/>
      </c>
      <c r="H14" s="202" t="str">
        <f>IF(男子ＤＡ!$E$45="","",男子ＤＡ!$E$45)</f>
        <v/>
      </c>
      <c r="I14" s="202" t="str">
        <f>IF(男子ＤＡ!$E$46="","",男子ＤＡ!$E$46)</f>
        <v/>
      </c>
      <c r="J14" s="85" t="str">
        <f>IF(男子ＤＡ!$F$45="","",男子ＤＡ!$F$45)</f>
        <v/>
      </c>
      <c r="K14" s="82">
        <v>11</v>
      </c>
      <c r="L14" s="83" t="str">
        <f>IF(男子ＤＢ!$B$45="","",男子ＤＢ!$B$45)</f>
        <v/>
      </c>
      <c r="M14" s="83" t="str">
        <f>IF(男子ＤＢ!$B$46="","",男子ＤＢ!$B$46)</f>
        <v/>
      </c>
      <c r="N14" s="83" t="str">
        <f>IF(男子ＤＢ!$C$45="","",男子ＤＢ!$C$45)</f>
        <v/>
      </c>
      <c r="O14" s="83" t="str">
        <f>IF(男子ＤＢ!$C$46="","",男子ＤＢ!$C$46)</f>
        <v/>
      </c>
      <c r="P14" s="83" t="str">
        <f>IF(男子ＤＢ!$D$45="","",男子ＤＢ!$D$45)</f>
        <v/>
      </c>
      <c r="Q14" s="83" t="str">
        <f>IF(男子ＤＢ!$D$46="","",男子ＤＢ!$D$46)</f>
        <v/>
      </c>
      <c r="R14" s="203" t="str">
        <f>IF(男子ＤＢ!$E$45="","",男子ＤＢ!$E$45)</f>
        <v/>
      </c>
      <c r="S14" s="203" t="str">
        <f>IF(男子ＤＢ!$E$46="","",男子ＤＢ!$E$46)</f>
        <v/>
      </c>
      <c r="T14" s="83" t="str">
        <f>IF(男子ＤＢ!$F$45="","",男子ＤＢ!$F$45)</f>
        <v/>
      </c>
      <c r="U14" s="80">
        <v>11</v>
      </c>
      <c r="V14" s="81" t="str">
        <f>IF(男子ＤＣ!$B$45="","",男子ＤＣ!$B$45)</f>
        <v/>
      </c>
      <c r="W14" s="81" t="str">
        <f>IF(男子ＤＣ!$B$46="","",男子ＤＣ!$B$46)</f>
        <v/>
      </c>
      <c r="X14" s="81" t="str">
        <f>IF(男子ＤＣ!$C$45="","",男子ＤＣ!$C$45)</f>
        <v/>
      </c>
      <c r="Y14" s="81" t="str">
        <f>IF(男子ＤＣ!$C$46="","",男子ＤＣ!$C$46)</f>
        <v/>
      </c>
      <c r="Z14" s="81" t="str">
        <f>IF(男子ＤＣ!$D$45="","",男子ＤＣ!$D$45)</f>
        <v/>
      </c>
      <c r="AA14" s="81" t="str">
        <f>IF(男子ＤＣ!$D$46="","",男子ＤＣ!$D$46)</f>
        <v/>
      </c>
      <c r="AB14" s="204" t="str">
        <f>IF(男子ＤＣ!$E$45="","",男子ＤＣ!$E$45)</f>
        <v/>
      </c>
      <c r="AC14" s="204" t="str">
        <f>IF(男子ＤＣ!$E$46="","",男子ＤＣ!$E$46)</f>
        <v/>
      </c>
      <c r="AD14" s="81" t="str">
        <f>IF(男子ＤＣ!$F$45="","",男子ＤＣ!$F$45)</f>
        <v/>
      </c>
      <c r="AE14" s="78">
        <v>11</v>
      </c>
      <c r="AF14" s="79" t="str">
        <f>IF(男子ＤＤ!$B$45="","",男子ＤＤ!$B$45)</f>
        <v/>
      </c>
      <c r="AG14" s="79" t="str">
        <f>IF(男子ＤＤ!$B$46="","",男子ＤＤ!$B$46)</f>
        <v/>
      </c>
      <c r="AH14" s="79" t="str">
        <f>IF(男子ＤＤ!$C$45="","",男子ＤＤ!$C$45)</f>
        <v/>
      </c>
      <c r="AI14" s="79" t="str">
        <f>IF(男子ＤＤ!$C$46="","",男子ＤＤ!$C$46)</f>
        <v/>
      </c>
      <c r="AJ14" s="79" t="str">
        <f>IF(男子ＤＤ!$D$45="","",男子ＤＤ!$D$45)</f>
        <v/>
      </c>
      <c r="AK14" s="79" t="str">
        <f>IF(男子ＤＤ!$D$46="","",男子ＤＤ!$D$46)</f>
        <v/>
      </c>
      <c r="AL14" s="205" t="str">
        <f>IF(男子ＤＤ!$E$45="","",男子ＤＤ!$E$45)</f>
        <v/>
      </c>
      <c r="AM14" s="205" t="str">
        <f>IF(男子ＤＤ!$E$46="","",男子ＤＤ!$E$46)</f>
        <v/>
      </c>
      <c r="AN14" s="79" t="str">
        <f>IF(男子ＤＤ!$F$45="","",男子ＤＤ!$F$45)</f>
        <v/>
      </c>
      <c r="AO14" s="84">
        <v>11</v>
      </c>
      <c r="AP14" s="85" t="str">
        <f>IF(女子ＤＡ!$B$46="","",女子ＤＡ!$B$46)</f>
        <v/>
      </c>
      <c r="AQ14" s="85" t="str">
        <f>IF(女子ＤＡ!$B$46="","",女子ＤＡ!$B$46)</f>
        <v/>
      </c>
      <c r="AR14" s="85" t="str">
        <f>IF(女子ＤＡ!$C$45="","",女子ＤＡ!$C$45)</f>
        <v/>
      </c>
      <c r="AS14" s="85" t="str">
        <f>IF(女子ＤＡ!$C$46="","",女子ＤＡ!$C$46)</f>
        <v/>
      </c>
      <c r="AT14" s="85" t="str">
        <f>IF(女子ＤＡ!$D$45="","",女子ＤＡ!$D$45)</f>
        <v/>
      </c>
      <c r="AU14" s="85" t="str">
        <f>IF(女子ＤＡ!$D$46="","",女子ＤＡ!$D$46)</f>
        <v/>
      </c>
      <c r="AV14" s="202" t="str">
        <f>IF(女子ＤＡ!$E$45="","",女子ＤＡ!$E$45)</f>
        <v/>
      </c>
      <c r="AW14" s="202" t="str">
        <f>IF(女子ＤＡ!$E$46="","",女子ＤＡ!$E$46)</f>
        <v/>
      </c>
      <c r="AX14" s="85" t="str">
        <f>IF(女子ＤＡ!$F$45="","",女子ＤＡ!$F$45)</f>
        <v/>
      </c>
      <c r="AY14" s="82">
        <v>11</v>
      </c>
      <c r="AZ14" s="83" t="str">
        <f>IF(女子ＤＢ!$B$45="","",女子ＤＢ!$B$45)</f>
        <v/>
      </c>
      <c r="BA14" s="83" t="str">
        <f>IF(女子ＤＢ!$B$46="","",女子ＤＢ!$B$46)</f>
        <v/>
      </c>
      <c r="BB14" s="83" t="str">
        <f>IF(女子ＤＢ!$C$45="","",女子ＤＢ!$C$45)</f>
        <v/>
      </c>
      <c r="BC14" s="83" t="str">
        <f>IF(女子ＤＢ!$C$46="","",女子ＤＢ!$C$46)</f>
        <v/>
      </c>
      <c r="BD14" s="83" t="str">
        <f>IF(女子ＤＢ!$D$45="","",女子ＤＢ!$D$45)</f>
        <v/>
      </c>
      <c r="BE14" s="83" t="str">
        <f>IF(女子ＤＢ!$D$46="","",女子ＤＢ!$D$46)</f>
        <v/>
      </c>
      <c r="BF14" s="203" t="str">
        <f>IF(女子ＤＢ!$E$45="","",女子ＤＢ!$E$45)</f>
        <v/>
      </c>
      <c r="BG14" s="203" t="str">
        <f>IF(女子ＤＢ!$E$46="","",女子ＤＢ!$E$46)</f>
        <v/>
      </c>
      <c r="BH14" s="83" t="str">
        <f>IF(女子ＤＢ!$F$45="","",女子ＤＢ!$F$45)</f>
        <v/>
      </c>
      <c r="BI14" s="80">
        <v>11</v>
      </c>
      <c r="BJ14" s="81" t="str">
        <f>IF(女子ＤＣ!$B$45="","",女子ＤＣ!$B$45)</f>
        <v/>
      </c>
      <c r="BK14" s="81" t="str">
        <f>IF(女子ＤＣ!$B$46="","",女子ＤＣ!$B$46)</f>
        <v/>
      </c>
      <c r="BL14" s="81" t="str">
        <f>IF(女子ＤＣ!$C$45="","",女子ＤＣ!$C$45)</f>
        <v/>
      </c>
      <c r="BM14" s="81" t="str">
        <f>IF(女子ＤＣ!$C$46="","",女子ＤＣ!$C$46)</f>
        <v/>
      </c>
      <c r="BN14" s="81" t="str">
        <f>IF(女子ＤＣ!$D$45="","",女子ＤＣ!$D$45)</f>
        <v/>
      </c>
      <c r="BO14" s="81" t="str">
        <f>IF(女子ＤＣ!$D$46="","",女子ＤＣ!$D$46)</f>
        <v/>
      </c>
      <c r="BP14" s="204" t="str">
        <f>IF(女子ＤＣ!$E$45="","",女子ＤＣ!$E$45)</f>
        <v/>
      </c>
      <c r="BQ14" s="204" t="str">
        <f>IF(女子ＤＣ!$E$46="","",女子ＤＣ!$E$46)</f>
        <v/>
      </c>
      <c r="BR14" s="81" t="str">
        <f>IF(女子ＤＣ!$F$45="","",女子ＤＣ!$F$45)</f>
        <v/>
      </c>
      <c r="BS14" s="78">
        <v>11</v>
      </c>
      <c r="BT14" s="79" t="str">
        <f>IF(女子ＤＤ!$B$45="","",女子ＤＤ!$B$45)</f>
        <v/>
      </c>
      <c r="BU14" s="79" t="str">
        <f>IF(女子ＤＤ!$B$46="","",女子ＤＤ!$B$46)</f>
        <v/>
      </c>
      <c r="BV14" s="79" t="str">
        <f>IF(女子ＤＤ!$C$45="","",女子ＤＤ!$C$45)</f>
        <v/>
      </c>
      <c r="BW14" s="79" t="str">
        <f>IF(女子ＤＤ!$C$46="","",女子ＤＤ!$C$46)</f>
        <v/>
      </c>
      <c r="BX14" s="79" t="str">
        <f>IF(女子ＤＤ!$D$45="","",女子ＤＤ!$D$45)</f>
        <v/>
      </c>
      <c r="BY14" s="79" t="str">
        <f>IF(女子ＤＤ!$D$46="","",女子ＤＤ!$D$46)</f>
        <v/>
      </c>
      <c r="BZ14" s="205" t="str">
        <f>IF(女子ＤＤ!$E$45="","",女子ＤＤ!$E$45)</f>
        <v/>
      </c>
      <c r="CA14" s="205" t="str">
        <f>IF(女子ＤＤ!$E$46="","",女子ＤＤ!$E$46)</f>
        <v/>
      </c>
      <c r="CB14" s="79" t="str">
        <f>IF(女子ＤＤ!$F$45="","",女子ＤＤ!$F$45)</f>
        <v/>
      </c>
    </row>
    <row r="15" spans="1:80" ht="18.75" x14ac:dyDescent="0.15">
      <c r="A15" s="84">
        <v>12</v>
      </c>
      <c r="B15" s="85" t="str">
        <f>IF(男子ＤＡ!$B$47="","",男子ＤＡ!$B$47)</f>
        <v/>
      </c>
      <c r="C15" s="85" t="str">
        <f>IF(男子ＤＡ!$B$48="","",男子ＤＡ!$B$48)</f>
        <v/>
      </c>
      <c r="D15" s="85" t="str">
        <f>IF(男子ＤＡ!$C$47="","",男子ＤＡ!$C$47)</f>
        <v/>
      </c>
      <c r="E15" s="85" t="str">
        <f>IF(男子ＤＡ!$C$48="","",男子ＤＡ!$C$48)</f>
        <v/>
      </c>
      <c r="F15" s="85" t="str">
        <f>IF(男子ＤＡ!$D$47="","",男子ＤＡ!$D$47)</f>
        <v/>
      </c>
      <c r="G15" s="85" t="str">
        <f>IF(男子ＤＡ!$D$48="","",男子ＤＡ!$D$48)</f>
        <v/>
      </c>
      <c r="H15" s="202" t="str">
        <f>IF(男子ＤＡ!$E$47="","",男子ＤＡ!$E$47)</f>
        <v/>
      </c>
      <c r="I15" s="202" t="str">
        <f>IF(男子ＤＡ!$E$48="","",男子ＤＡ!$E$48)</f>
        <v/>
      </c>
      <c r="J15" s="85" t="str">
        <f>IF(男子ＤＡ!$F$47="","",男子ＤＡ!$F$47)</f>
        <v/>
      </c>
      <c r="K15" s="82">
        <v>12</v>
      </c>
      <c r="L15" s="83" t="str">
        <f>IF(男子ＤＢ!$B$47="","",男子ＤＢ!$B$47)</f>
        <v/>
      </c>
      <c r="M15" s="83" t="str">
        <f>IF(男子ＤＢ!$B$48="","",男子ＤＢ!$B$48)</f>
        <v/>
      </c>
      <c r="N15" s="83" t="str">
        <f>IF(男子ＤＢ!$C$47="","",男子ＤＢ!$C$47)</f>
        <v/>
      </c>
      <c r="O15" s="83" t="str">
        <f>IF(男子ＤＢ!$C$48="","",男子ＤＢ!$C$48)</f>
        <v/>
      </c>
      <c r="P15" s="83" t="str">
        <f>IF(男子ＤＢ!$D$47="","",男子ＤＢ!$D$47)</f>
        <v/>
      </c>
      <c r="Q15" s="83" t="str">
        <f>IF(男子ＤＢ!$D$48="","",男子ＤＢ!$D$48)</f>
        <v/>
      </c>
      <c r="R15" s="203" t="str">
        <f>IF(男子ＤＢ!$E$47="","",男子ＤＢ!$E$47)</f>
        <v/>
      </c>
      <c r="S15" s="203" t="str">
        <f>IF(男子ＤＢ!$E$48="","",男子ＤＢ!$E$48)</f>
        <v/>
      </c>
      <c r="T15" s="83" t="str">
        <f>IF(男子ＤＢ!$F$47="","",男子ＤＢ!$F$47)</f>
        <v/>
      </c>
      <c r="U15" s="80">
        <v>12</v>
      </c>
      <c r="V15" s="81" t="str">
        <f>IF(男子ＤＣ!$B$47="","",男子ＤＣ!$B$47)</f>
        <v/>
      </c>
      <c r="W15" s="81" t="str">
        <f>IF(男子ＤＣ!$B$48="","",男子ＤＣ!$B$48)</f>
        <v/>
      </c>
      <c r="X15" s="81" t="str">
        <f>IF(男子ＤＣ!$C$47="","",男子ＤＣ!$C$47)</f>
        <v/>
      </c>
      <c r="Y15" s="81" t="str">
        <f>IF(男子ＤＣ!$C$48="","",男子ＤＣ!$C$48)</f>
        <v/>
      </c>
      <c r="Z15" s="81" t="str">
        <f>IF(男子ＤＣ!$D$47="","",男子ＤＣ!$D$47)</f>
        <v/>
      </c>
      <c r="AA15" s="81" t="str">
        <f>IF(男子ＤＣ!$D$48="","",男子ＤＣ!$D$48)</f>
        <v/>
      </c>
      <c r="AB15" s="204" t="str">
        <f>IF(男子ＤＣ!$E$47="","",男子ＤＣ!$E$47)</f>
        <v/>
      </c>
      <c r="AC15" s="204" t="str">
        <f>IF(男子ＤＣ!$E$48="","",男子ＤＣ!$E$48)</f>
        <v/>
      </c>
      <c r="AD15" s="81" t="str">
        <f>IF(男子ＤＣ!$F$47="","",男子ＤＣ!$F$47)</f>
        <v/>
      </c>
      <c r="AE15" s="78">
        <v>12</v>
      </c>
      <c r="AF15" s="79" t="str">
        <f>IF(男子ＤＤ!$B$47="","",男子ＤＤ!$B$47)</f>
        <v/>
      </c>
      <c r="AG15" s="79" t="str">
        <f>IF(男子ＤＤ!$B$48="","",男子ＤＤ!$B$48)</f>
        <v/>
      </c>
      <c r="AH15" s="79" t="str">
        <f>IF(男子ＤＤ!$C$47="","",男子ＤＤ!$C$47)</f>
        <v/>
      </c>
      <c r="AI15" s="79" t="str">
        <f>IF(男子ＤＤ!$C$48="","",男子ＤＤ!$C$48)</f>
        <v/>
      </c>
      <c r="AJ15" s="79" t="str">
        <f>IF(男子ＤＤ!$D$47="","",男子ＤＤ!$D$47)</f>
        <v/>
      </c>
      <c r="AK15" s="79" t="str">
        <f>IF(男子ＤＤ!$D$48="","",男子ＤＤ!$D$48)</f>
        <v/>
      </c>
      <c r="AL15" s="205" t="str">
        <f>IF(男子ＤＤ!$E$47="","",男子ＤＤ!$E$47)</f>
        <v/>
      </c>
      <c r="AM15" s="205" t="str">
        <f>IF(男子ＤＤ!$E$48="","",男子ＤＤ!$E$48)</f>
        <v/>
      </c>
      <c r="AN15" s="79" t="str">
        <f>IF(男子ＤＤ!$F$47="","",男子ＤＤ!$F$47)</f>
        <v/>
      </c>
      <c r="AO15" s="84">
        <v>12</v>
      </c>
      <c r="AP15" s="85" t="str">
        <f>IF(女子ＤＡ!$B$48="","",女子ＤＡ!$B$48)</f>
        <v/>
      </c>
      <c r="AQ15" s="85" t="str">
        <f>IF(女子ＤＡ!$B$48="","",女子ＤＡ!$B$48)</f>
        <v/>
      </c>
      <c r="AR15" s="85" t="str">
        <f>IF(女子ＤＡ!$C$47="","",女子ＤＡ!$C$47)</f>
        <v/>
      </c>
      <c r="AS15" s="85" t="str">
        <f>IF(女子ＤＡ!$C$48="","",女子ＤＡ!$C$48)</f>
        <v/>
      </c>
      <c r="AT15" s="85" t="str">
        <f>IF(女子ＤＡ!$D$47="","",女子ＤＡ!$D$47)</f>
        <v/>
      </c>
      <c r="AU15" s="85" t="str">
        <f>IF(女子ＤＡ!$D$48="","",女子ＤＡ!$D$48)</f>
        <v/>
      </c>
      <c r="AV15" s="202" t="str">
        <f>IF(女子ＤＡ!$E$47="","",女子ＤＡ!$E$47)</f>
        <v/>
      </c>
      <c r="AW15" s="202" t="str">
        <f>IF(女子ＤＡ!$E$48="","",女子ＤＡ!$E$48)</f>
        <v/>
      </c>
      <c r="AX15" s="85" t="str">
        <f>IF(女子ＤＡ!$F$47="","",女子ＤＡ!$F$47)</f>
        <v/>
      </c>
      <c r="AY15" s="82">
        <v>12</v>
      </c>
      <c r="AZ15" s="83" t="str">
        <f>IF(女子ＤＢ!$B$47="","",女子ＤＢ!$B$47)</f>
        <v/>
      </c>
      <c r="BA15" s="83" t="str">
        <f>IF(女子ＤＢ!$B$48="","",女子ＤＢ!$B$48)</f>
        <v/>
      </c>
      <c r="BB15" s="83" t="str">
        <f>IF(女子ＤＢ!$C$47="","",女子ＤＢ!$C$47)</f>
        <v/>
      </c>
      <c r="BC15" s="83" t="str">
        <f>IF(女子ＤＢ!$C$48="","",女子ＤＢ!$C$48)</f>
        <v/>
      </c>
      <c r="BD15" s="83" t="str">
        <f>IF(女子ＤＢ!$D$47="","",女子ＤＢ!$D$47)</f>
        <v/>
      </c>
      <c r="BE15" s="83" t="str">
        <f>IF(女子ＤＢ!$D$48="","",女子ＤＢ!$D$48)</f>
        <v/>
      </c>
      <c r="BF15" s="203" t="str">
        <f>IF(女子ＤＢ!$E$47="","",女子ＤＢ!$E$47)</f>
        <v/>
      </c>
      <c r="BG15" s="203" t="str">
        <f>IF(女子ＤＢ!$E$48="","",女子ＤＢ!$E$48)</f>
        <v/>
      </c>
      <c r="BH15" s="83" t="str">
        <f>IF(女子ＤＢ!$F$47="","",女子ＤＢ!$F$47)</f>
        <v/>
      </c>
      <c r="BI15" s="80">
        <v>12</v>
      </c>
      <c r="BJ15" s="81" t="str">
        <f>IF(女子ＤＣ!$B$47="","",女子ＤＣ!$B$47)</f>
        <v/>
      </c>
      <c r="BK15" s="81" t="str">
        <f>IF(女子ＤＣ!$B$48="","",女子ＤＣ!$B$48)</f>
        <v/>
      </c>
      <c r="BL15" s="81" t="str">
        <f>IF(女子ＤＣ!$C$47="","",女子ＤＣ!$C$47)</f>
        <v/>
      </c>
      <c r="BM15" s="81" t="str">
        <f>IF(女子ＤＣ!$C$48="","",女子ＤＣ!$C$48)</f>
        <v/>
      </c>
      <c r="BN15" s="81" t="str">
        <f>IF(女子ＤＣ!$D$47="","",女子ＤＣ!$D$47)</f>
        <v/>
      </c>
      <c r="BO15" s="81" t="str">
        <f>IF(女子ＤＣ!$D$48="","",女子ＤＣ!$D$48)</f>
        <v/>
      </c>
      <c r="BP15" s="204" t="str">
        <f>IF(女子ＤＣ!$E$47="","",女子ＤＣ!$E$47)</f>
        <v/>
      </c>
      <c r="BQ15" s="204" t="str">
        <f>IF(女子ＤＣ!$E$48="","",女子ＤＣ!$E$48)</f>
        <v/>
      </c>
      <c r="BR15" s="81" t="str">
        <f>IF(女子ＤＣ!$F$47="","",女子ＤＣ!$F$47)</f>
        <v/>
      </c>
      <c r="BS15" s="78">
        <v>12</v>
      </c>
      <c r="BT15" s="79" t="str">
        <f>IF(女子ＤＤ!$B$47="","",女子ＤＤ!$B$47)</f>
        <v/>
      </c>
      <c r="BU15" s="79" t="str">
        <f>IF(女子ＤＤ!$B$48="","",女子ＤＤ!$B$48)</f>
        <v/>
      </c>
      <c r="BV15" s="79" t="str">
        <f>IF(女子ＤＤ!$C$47="","",女子ＤＤ!$C$47)</f>
        <v/>
      </c>
      <c r="BW15" s="79" t="str">
        <f>IF(女子ＤＤ!$C$48="","",女子ＤＤ!$C$48)</f>
        <v/>
      </c>
      <c r="BX15" s="79" t="str">
        <f>IF(女子ＤＤ!$D$47="","",女子ＤＤ!$D$47)</f>
        <v/>
      </c>
      <c r="BY15" s="79" t="str">
        <f>IF(女子ＤＤ!$D$48="","",女子ＤＤ!$D$48)</f>
        <v/>
      </c>
      <c r="BZ15" s="205" t="str">
        <f>IF(女子ＤＤ!$E$47="","",女子ＤＤ!$E$47)</f>
        <v/>
      </c>
      <c r="CA15" s="205" t="str">
        <f>IF(女子ＤＤ!$E$48="","",女子ＤＤ!$E$48)</f>
        <v/>
      </c>
      <c r="CB15" s="79" t="str">
        <f>IF(女子ＤＤ!$F$47="","",女子ＤＤ!$F$47)</f>
        <v/>
      </c>
    </row>
    <row r="16" spans="1:80" ht="18.75" x14ac:dyDescent="0.15">
      <c r="A16" s="84">
        <v>13</v>
      </c>
      <c r="B16" s="85" t="str">
        <f>IF(男子ＤＡ!$B$49="","",男子ＤＡ!$B$49)</f>
        <v/>
      </c>
      <c r="C16" s="85" t="str">
        <f>IF(男子ＤＡ!$B$50="","",男子ＤＡ!$B$50)</f>
        <v/>
      </c>
      <c r="D16" s="85" t="str">
        <f>IF(男子ＤＡ!$C$49="","",男子ＤＡ!$C$49)</f>
        <v/>
      </c>
      <c r="E16" s="85" t="str">
        <f>IF(男子ＤＡ!$C$50="","",男子ＤＡ!$C$50)</f>
        <v/>
      </c>
      <c r="F16" s="85" t="str">
        <f>IF(男子ＤＡ!$D$49="","",男子ＤＡ!$D$49)</f>
        <v/>
      </c>
      <c r="G16" s="85" t="str">
        <f>IF(男子ＤＡ!$D$50="","",男子ＤＡ!$D$50)</f>
        <v/>
      </c>
      <c r="H16" s="202" t="str">
        <f>IF(男子ＤＡ!$E$49="","",男子ＤＡ!$E$49)</f>
        <v/>
      </c>
      <c r="I16" s="202" t="str">
        <f>IF(男子ＤＡ!$E$50="","",男子ＤＡ!$E$50)</f>
        <v/>
      </c>
      <c r="J16" s="85" t="str">
        <f>IF(男子ＤＡ!$F$49="","",男子ＤＡ!$F$49)</f>
        <v/>
      </c>
      <c r="K16" s="82">
        <v>13</v>
      </c>
      <c r="L16" s="83" t="str">
        <f>IF(男子ＤＢ!$B$49="","",男子ＤＢ!$B$49)</f>
        <v/>
      </c>
      <c r="M16" s="83" t="str">
        <f>IF(男子ＤＢ!$B$50="","",男子ＤＢ!$B$50)</f>
        <v/>
      </c>
      <c r="N16" s="83" t="str">
        <f>IF(男子ＤＢ!$C$49="","",男子ＤＢ!$C$49)</f>
        <v/>
      </c>
      <c r="O16" s="83" t="str">
        <f>IF(男子ＤＢ!$C$50="","",男子ＤＢ!$C$50)</f>
        <v/>
      </c>
      <c r="P16" s="83" t="str">
        <f>IF(男子ＤＢ!$D$49="","",男子ＤＢ!$D$49)</f>
        <v/>
      </c>
      <c r="Q16" s="83" t="str">
        <f>IF(男子ＤＢ!$D$50="","",男子ＤＢ!$D$50)</f>
        <v/>
      </c>
      <c r="R16" s="203" t="str">
        <f>IF(男子ＤＢ!$E$49="","",男子ＤＢ!$E$49)</f>
        <v/>
      </c>
      <c r="S16" s="203" t="str">
        <f>IF(男子ＤＢ!$E$50="","",男子ＤＢ!$E$50)</f>
        <v/>
      </c>
      <c r="T16" s="83" t="str">
        <f>IF(男子ＤＢ!$F$49="","",男子ＤＢ!$F$49)</f>
        <v/>
      </c>
      <c r="U16" s="80">
        <v>13</v>
      </c>
      <c r="V16" s="81" t="str">
        <f>IF(男子ＤＣ!$B$49="","",男子ＤＣ!$B$49)</f>
        <v/>
      </c>
      <c r="W16" s="81" t="str">
        <f>IF(男子ＤＣ!$B$50="","",男子ＤＣ!$B$50)</f>
        <v/>
      </c>
      <c r="X16" s="81" t="str">
        <f>IF(男子ＤＣ!$C$49="","",男子ＤＣ!$C$49)</f>
        <v/>
      </c>
      <c r="Y16" s="81" t="str">
        <f>IF(男子ＤＣ!$C$50="","",男子ＤＣ!$C$50)</f>
        <v/>
      </c>
      <c r="Z16" s="81" t="str">
        <f>IF(男子ＤＣ!$D$49="","",男子ＤＣ!$D$49)</f>
        <v/>
      </c>
      <c r="AA16" s="81" t="str">
        <f>IF(男子ＤＣ!$D$50="","",男子ＤＣ!$D$50)</f>
        <v/>
      </c>
      <c r="AB16" s="204" t="str">
        <f>IF(男子ＤＣ!$E$49="","",男子ＤＣ!$E$49)</f>
        <v/>
      </c>
      <c r="AC16" s="204" t="str">
        <f>IF(男子ＤＣ!$E$50="","",男子ＤＣ!$E$50)</f>
        <v/>
      </c>
      <c r="AD16" s="81" t="str">
        <f>IF(男子ＤＣ!$F$49="","",男子ＤＣ!$F$49)</f>
        <v/>
      </c>
      <c r="AE16" s="78">
        <v>13</v>
      </c>
      <c r="AF16" s="79" t="str">
        <f>IF(男子ＤＤ!$B$49="","",男子ＤＤ!$B$49)</f>
        <v/>
      </c>
      <c r="AG16" s="79" t="str">
        <f>IF(男子ＤＤ!$B$50="","",男子ＤＤ!$B$50)</f>
        <v/>
      </c>
      <c r="AH16" s="79" t="str">
        <f>IF(男子ＤＤ!$C$49="","",男子ＤＤ!$C$49)</f>
        <v/>
      </c>
      <c r="AI16" s="79" t="str">
        <f>IF(男子ＤＤ!$C$50="","",男子ＤＤ!$C$50)</f>
        <v/>
      </c>
      <c r="AJ16" s="79" t="str">
        <f>IF(男子ＤＤ!$D$49="","",男子ＤＤ!$D$49)</f>
        <v/>
      </c>
      <c r="AK16" s="79" t="str">
        <f>IF(男子ＤＤ!$D$50="","",男子ＤＤ!$D$50)</f>
        <v/>
      </c>
      <c r="AL16" s="205" t="str">
        <f>IF(男子ＤＤ!$E$49="","",男子ＤＤ!$E$49)</f>
        <v/>
      </c>
      <c r="AM16" s="205" t="str">
        <f>IF(男子ＤＤ!$E$50="","",男子ＤＤ!$E$50)</f>
        <v/>
      </c>
      <c r="AN16" s="79" t="str">
        <f>IF(男子ＤＤ!$F$49="","",男子ＤＤ!$F$49)</f>
        <v/>
      </c>
      <c r="AO16" s="84">
        <v>13</v>
      </c>
      <c r="AP16" s="85" t="str">
        <f>IF(女子ＤＡ!$B$50="","",女子ＤＡ!$B$50)</f>
        <v/>
      </c>
      <c r="AQ16" s="85" t="str">
        <f>IF(女子ＤＡ!$B$50="","",女子ＤＡ!$B$50)</f>
        <v/>
      </c>
      <c r="AR16" s="85" t="str">
        <f>IF(女子ＤＡ!$C$49="","",女子ＤＡ!$C$49)</f>
        <v/>
      </c>
      <c r="AS16" s="85" t="str">
        <f>IF(女子ＤＡ!$C$50="","",女子ＤＡ!$C$50)</f>
        <v/>
      </c>
      <c r="AT16" s="85" t="str">
        <f>IF(女子ＤＡ!$D$49="","",女子ＤＡ!$D$49)</f>
        <v/>
      </c>
      <c r="AU16" s="85" t="str">
        <f>IF(女子ＤＡ!$D$50="","",女子ＤＡ!$D$50)</f>
        <v/>
      </c>
      <c r="AV16" s="202" t="str">
        <f>IF(女子ＤＡ!$E$49="","",女子ＤＡ!$E$49)</f>
        <v/>
      </c>
      <c r="AW16" s="202" t="str">
        <f>IF(女子ＤＡ!$E$50="","",女子ＤＡ!$E$50)</f>
        <v/>
      </c>
      <c r="AX16" s="85" t="str">
        <f>IF(女子ＤＡ!$F$49="","",女子ＤＡ!$F$49)</f>
        <v/>
      </c>
      <c r="AY16" s="82">
        <v>13</v>
      </c>
      <c r="AZ16" s="83" t="str">
        <f>IF(女子ＤＢ!$B$49="","",女子ＤＢ!$B$49)</f>
        <v/>
      </c>
      <c r="BA16" s="83" t="str">
        <f>IF(女子ＤＢ!$B$50="","",女子ＤＢ!$B$50)</f>
        <v/>
      </c>
      <c r="BB16" s="83" t="str">
        <f>IF(女子ＤＢ!$C$49="","",女子ＤＢ!$C$49)</f>
        <v/>
      </c>
      <c r="BC16" s="83" t="str">
        <f>IF(女子ＤＢ!$C$50="","",女子ＤＢ!$C$50)</f>
        <v/>
      </c>
      <c r="BD16" s="83" t="str">
        <f>IF(女子ＤＢ!$D$49="","",女子ＤＢ!$D$49)</f>
        <v/>
      </c>
      <c r="BE16" s="83" t="str">
        <f>IF(女子ＤＢ!$D$50="","",女子ＤＢ!$D$50)</f>
        <v/>
      </c>
      <c r="BF16" s="203" t="str">
        <f>IF(女子ＤＢ!$E$49="","",女子ＤＢ!$E$49)</f>
        <v/>
      </c>
      <c r="BG16" s="203" t="str">
        <f>IF(女子ＤＢ!$E$50="","",女子ＤＢ!$E$50)</f>
        <v/>
      </c>
      <c r="BH16" s="83" t="str">
        <f>IF(女子ＤＢ!$F$49="","",女子ＤＢ!$F$49)</f>
        <v/>
      </c>
      <c r="BI16" s="80">
        <v>13</v>
      </c>
      <c r="BJ16" s="81" t="str">
        <f>IF(女子ＤＣ!$B$49="","",女子ＤＣ!$B$49)</f>
        <v/>
      </c>
      <c r="BK16" s="81" t="str">
        <f>IF(女子ＤＣ!$B$50="","",女子ＤＣ!$B$50)</f>
        <v/>
      </c>
      <c r="BL16" s="81" t="str">
        <f>IF(女子ＤＣ!$C$49="","",女子ＤＣ!$C$49)</f>
        <v/>
      </c>
      <c r="BM16" s="81" t="str">
        <f>IF(女子ＤＣ!$C$50="","",女子ＤＣ!$C$50)</f>
        <v/>
      </c>
      <c r="BN16" s="81" t="str">
        <f>IF(女子ＤＣ!$D$49="","",女子ＤＣ!$D$49)</f>
        <v/>
      </c>
      <c r="BO16" s="81" t="str">
        <f>IF(女子ＤＣ!$D$50="","",女子ＤＣ!$D$50)</f>
        <v/>
      </c>
      <c r="BP16" s="204" t="str">
        <f>IF(女子ＤＣ!$E$49="","",女子ＤＣ!$E$49)</f>
        <v/>
      </c>
      <c r="BQ16" s="204" t="str">
        <f>IF(女子ＤＣ!$E$50="","",女子ＤＣ!$E$50)</f>
        <v/>
      </c>
      <c r="BR16" s="81" t="str">
        <f>IF(女子ＤＣ!$F$49="","",女子ＤＣ!$F$49)</f>
        <v/>
      </c>
      <c r="BS16" s="78">
        <v>13</v>
      </c>
      <c r="BT16" s="79" t="str">
        <f>IF(女子ＤＤ!$B$49="","",女子ＤＤ!$B$49)</f>
        <v/>
      </c>
      <c r="BU16" s="79" t="str">
        <f>IF(女子ＤＤ!$B$50="","",女子ＤＤ!$B$50)</f>
        <v/>
      </c>
      <c r="BV16" s="79" t="str">
        <f>IF(女子ＤＤ!$C$49="","",女子ＤＤ!$C$49)</f>
        <v/>
      </c>
      <c r="BW16" s="79" t="str">
        <f>IF(女子ＤＤ!$C$50="","",女子ＤＤ!$C$50)</f>
        <v/>
      </c>
      <c r="BX16" s="79" t="str">
        <f>IF(女子ＤＤ!$D$49="","",女子ＤＤ!$D$49)</f>
        <v/>
      </c>
      <c r="BY16" s="79" t="str">
        <f>IF(女子ＤＤ!$D$50="","",女子ＤＤ!$D$50)</f>
        <v/>
      </c>
      <c r="BZ16" s="205" t="str">
        <f>IF(女子ＤＤ!$E$49="","",女子ＤＤ!$E$49)</f>
        <v/>
      </c>
      <c r="CA16" s="205" t="str">
        <f>IF(女子ＤＤ!$E$50="","",女子ＤＤ!$E$50)</f>
        <v/>
      </c>
      <c r="CB16" s="79" t="str">
        <f>IF(女子ＤＤ!$F$49="","",女子ＤＤ!$F$49)</f>
        <v/>
      </c>
    </row>
    <row r="17" spans="1:80" ht="18.75" x14ac:dyDescent="0.15">
      <c r="A17" s="84">
        <v>14</v>
      </c>
      <c r="B17" s="85" t="str">
        <f>IF(男子ＤＡ!$B$51="","",男子ＤＡ!$B$51)</f>
        <v/>
      </c>
      <c r="C17" s="85" t="str">
        <f>IF(男子ＤＡ!$B$52="","",男子ＤＡ!$B$52)</f>
        <v/>
      </c>
      <c r="D17" s="85" t="str">
        <f>IF(男子ＤＡ!$C$51="","",男子ＤＡ!$C$51)</f>
        <v/>
      </c>
      <c r="E17" s="85" t="str">
        <f>IF(男子ＤＡ!$C$52="","",男子ＤＡ!$C$52)</f>
        <v/>
      </c>
      <c r="F17" s="85" t="str">
        <f>IF(男子ＤＡ!$D$51="","",男子ＤＡ!$D$51)</f>
        <v/>
      </c>
      <c r="G17" s="85" t="str">
        <f>IF(男子ＤＡ!$D$52="","",男子ＤＡ!$D$52)</f>
        <v/>
      </c>
      <c r="H17" s="202" t="str">
        <f>IF(男子ＤＡ!$E$51="","",男子ＤＡ!$E$51)</f>
        <v/>
      </c>
      <c r="I17" s="202" t="str">
        <f>IF(男子ＤＡ!$E$52="","",男子ＤＡ!$E$52)</f>
        <v/>
      </c>
      <c r="J17" s="85" t="str">
        <f>IF(男子ＤＡ!$F$51="","",男子ＤＡ!$F$51)</f>
        <v/>
      </c>
      <c r="K17" s="82">
        <v>14</v>
      </c>
      <c r="L17" s="83" t="str">
        <f>IF(男子ＤＢ!$B$51="","",男子ＤＢ!$B$51)</f>
        <v/>
      </c>
      <c r="M17" s="83" t="str">
        <f>IF(男子ＤＢ!$B$52="","",男子ＤＢ!$B$52)</f>
        <v/>
      </c>
      <c r="N17" s="83" t="str">
        <f>IF(男子ＤＢ!$C$51="","",男子ＤＢ!$C$51)</f>
        <v/>
      </c>
      <c r="O17" s="83" t="str">
        <f>IF(男子ＤＢ!$C$52="","",男子ＤＢ!$C$52)</f>
        <v/>
      </c>
      <c r="P17" s="83" t="str">
        <f>IF(男子ＤＢ!$D$51="","",男子ＤＢ!$D$51)</f>
        <v/>
      </c>
      <c r="Q17" s="83" t="str">
        <f>IF(男子ＤＢ!$D$52="","",男子ＤＢ!$D$52)</f>
        <v/>
      </c>
      <c r="R17" s="203" t="str">
        <f>IF(男子ＤＢ!$E$51="","",男子ＤＢ!$E$51)</f>
        <v/>
      </c>
      <c r="S17" s="203" t="str">
        <f>IF(男子ＤＢ!$E$52="","",男子ＤＢ!$E$52)</f>
        <v/>
      </c>
      <c r="T17" s="83" t="str">
        <f>IF(男子ＤＢ!$F$51="","",男子ＤＢ!$F$51)</f>
        <v/>
      </c>
      <c r="U17" s="80">
        <v>14</v>
      </c>
      <c r="V17" s="81" t="str">
        <f>IF(男子ＤＣ!$B$51="","",男子ＤＣ!$B$51)</f>
        <v/>
      </c>
      <c r="W17" s="81" t="str">
        <f>IF(男子ＤＣ!$B$52="","",男子ＤＣ!$B$52)</f>
        <v/>
      </c>
      <c r="X17" s="81" t="str">
        <f>IF(男子ＤＣ!$C$51="","",男子ＤＣ!$C$51)</f>
        <v/>
      </c>
      <c r="Y17" s="81" t="str">
        <f>IF(男子ＤＣ!$C$52="","",男子ＤＣ!$C$52)</f>
        <v/>
      </c>
      <c r="Z17" s="81" t="str">
        <f>IF(男子ＤＣ!$D$51="","",男子ＤＣ!$D$51)</f>
        <v/>
      </c>
      <c r="AA17" s="81" t="str">
        <f>IF(男子ＤＣ!$D$52="","",男子ＤＣ!$D$52)</f>
        <v/>
      </c>
      <c r="AB17" s="204" t="str">
        <f>IF(男子ＤＣ!$E$51="","",男子ＤＣ!$E$51)</f>
        <v/>
      </c>
      <c r="AC17" s="204" t="str">
        <f>IF(男子ＤＣ!$E$52="","",男子ＤＣ!$E$52)</f>
        <v/>
      </c>
      <c r="AD17" s="81" t="str">
        <f>IF(男子ＤＣ!$F$51="","",男子ＤＣ!$F$51)</f>
        <v/>
      </c>
      <c r="AE17" s="78">
        <v>14</v>
      </c>
      <c r="AF17" s="79" t="str">
        <f>IF(男子ＤＤ!$B$51="","",男子ＤＤ!$B$51)</f>
        <v/>
      </c>
      <c r="AG17" s="79" t="str">
        <f>IF(男子ＤＤ!$B$52="","",男子ＤＤ!$B$52)</f>
        <v/>
      </c>
      <c r="AH17" s="79" t="str">
        <f>IF(男子ＤＤ!$C$51="","",男子ＤＤ!$C$51)</f>
        <v/>
      </c>
      <c r="AI17" s="79" t="str">
        <f>IF(男子ＤＤ!$C$52="","",男子ＤＤ!$C$52)</f>
        <v/>
      </c>
      <c r="AJ17" s="79" t="str">
        <f>IF(男子ＤＤ!$D$51="","",男子ＤＤ!$D$51)</f>
        <v/>
      </c>
      <c r="AK17" s="79" t="str">
        <f>IF(男子ＤＤ!$D$52="","",男子ＤＤ!$D$52)</f>
        <v/>
      </c>
      <c r="AL17" s="205" t="str">
        <f>IF(男子ＤＤ!$E$51="","",男子ＤＤ!$E$51)</f>
        <v/>
      </c>
      <c r="AM17" s="205" t="str">
        <f>IF(男子ＤＤ!$E$52="","",男子ＤＤ!$E$52)</f>
        <v/>
      </c>
      <c r="AN17" s="79" t="str">
        <f>IF(男子ＤＤ!$F$51="","",男子ＤＤ!$F$51)</f>
        <v/>
      </c>
      <c r="AO17" s="84">
        <v>14</v>
      </c>
      <c r="AP17" s="85" t="str">
        <f>IF(女子ＤＡ!$B$52="","",女子ＤＡ!$B$52)</f>
        <v/>
      </c>
      <c r="AQ17" s="85" t="str">
        <f>IF(女子ＤＡ!$B$52="","",女子ＤＡ!$B$52)</f>
        <v/>
      </c>
      <c r="AR17" s="85" t="str">
        <f>IF(女子ＤＡ!$C$51="","",女子ＤＡ!$C$51)</f>
        <v/>
      </c>
      <c r="AS17" s="85" t="str">
        <f>IF(女子ＤＡ!$C$52="","",女子ＤＡ!$C$52)</f>
        <v/>
      </c>
      <c r="AT17" s="85" t="str">
        <f>IF(女子ＤＡ!$D$51="","",女子ＤＡ!$D$51)</f>
        <v/>
      </c>
      <c r="AU17" s="85" t="str">
        <f>IF(女子ＤＡ!$D$52="","",女子ＤＡ!$D$52)</f>
        <v/>
      </c>
      <c r="AV17" s="202" t="str">
        <f>IF(女子ＤＡ!$E$51="","",女子ＤＡ!$E$51)</f>
        <v/>
      </c>
      <c r="AW17" s="202" t="str">
        <f>IF(女子ＤＡ!$E$52="","",女子ＤＡ!$E$52)</f>
        <v/>
      </c>
      <c r="AX17" s="85" t="str">
        <f>IF(女子ＤＡ!$F$51="","",女子ＤＡ!$F$51)</f>
        <v/>
      </c>
      <c r="AY17" s="82">
        <v>14</v>
      </c>
      <c r="AZ17" s="83" t="str">
        <f>IF(女子ＤＢ!$B$51="","",女子ＤＢ!$B$51)</f>
        <v/>
      </c>
      <c r="BA17" s="83" t="str">
        <f>IF(女子ＤＢ!$B$52="","",女子ＤＢ!$B$52)</f>
        <v/>
      </c>
      <c r="BB17" s="83" t="str">
        <f>IF(女子ＤＢ!$C$51="","",女子ＤＢ!$C$51)</f>
        <v/>
      </c>
      <c r="BC17" s="83" t="str">
        <f>IF(女子ＤＢ!$C$52="","",女子ＤＢ!$C$52)</f>
        <v/>
      </c>
      <c r="BD17" s="83" t="str">
        <f>IF(女子ＤＢ!$D$51="","",女子ＤＢ!$D$51)</f>
        <v/>
      </c>
      <c r="BE17" s="83" t="str">
        <f>IF(女子ＤＢ!$D$52="","",女子ＤＢ!$D$52)</f>
        <v/>
      </c>
      <c r="BF17" s="203" t="str">
        <f>IF(女子ＤＢ!$E$51="","",女子ＤＢ!$E$51)</f>
        <v/>
      </c>
      <c r="BG17" s="203" t="str">
        <f>IF(女子ＤＢ!$E$52="","",女子ＤＢ!$E$52)</f>
        <v/>
      </c>
      <c r="BH17" s="83" t="str">
        <f>IF(女子ＤＢ!$F$51="","",女子ＤＢ!$F$51)</f>
        <v/>
      </c>
      <c r="BI17" s="80">
        <v>14</v>
      </c>
      <c r="BJ17" s="81" t="str">
        <f>IF(女子ＤＣ!$B$51="","",女子ＤＣ!$B$51)</f>
        <v/>
      </c>
      <c r="BK17" s="81" t="str">
        <f>IF(女子ＤＣ!$B$52="","",女子ＤＣ!$B$52)</f>
        <v/>
      </c>
      <c r="BL17" s="81" t="str">
        <f>IF(女子ＤＣ!$C$51="","",女子ＤＣ!$C$51)</f>
        <v/>
      </c>
      <c r="BM17" s="81" t="str">
        <f>IF(女子ＤＣ!$C$52="","",女子ＤＣ!$C$52)</f>
        <v/>
      </c>
      <c r="BN17" s="81" t="str">
        <f>IF(女子ＤＣ!$D$51="","",女子ＤＣ!$D$51)</f>
        <v/>
      </c>
      <c r="BO17" s="81" t="str">
        <f>IF(女子ＤＣ!$D$52="","",女子ＤＣ!$D$52)</f>
        <v/>
      </c>
      <c r="BP17" s="204" t="str">
        <f>IF(女子ＤＣ!$E$51="","",女子ＤＣ!$E$51)</f>
        <v/>
      </c>
      <c r="BQ17" s="204" t="str">
        <f>IF(女子ＤＣ!$E$52="","",女子ＤＣ!$E$52)</f>
        <v/>
      </c>
      <c r="BR17" s="81" t="str">
        <f>IF(女子ＤＣ!$F$51="","",女子ＤＣ!$F$51)</f>
        <v/>
      </c>
      <c r="BS17" s="78">
        <v>14</v>
      </c>
      <c r="BT17" s="79" t="str">
        <f>IF(女子ＤＤ!$B$51="","",女子ＤＤ!$B$51)</f>
        <v/>
      </c>
      <c r="BU17" s="79" t="str">
        <f>IF(女子ＤＤ!$B$52="","",女子ＤＤ!$B$52)</f>
        <v/>
      </c>
      <c r="BV17" s="79" t="str">
        <f>IF(女子ＤＤ!$C$51="","",女子ＤＤ!$C$51)</f>
        <v/>
      </c>
      <c r="BW17" s="79" t="str">
        <f>IF(女子ＤＤ!$C$52="","",女子ＤＤ!$C$52)</f>
        <v/>
      </c>
      <c r="BX17" s="79" t="str">
        <f>IF(女子ＤＤ!$D$51="","",女子ＤＤ!$D$51)</f>
        <v/>
      </c>
      <c r="BY17" s="79" t="str">
        <f>IF(女子ＤＤ!$D$52="","",女子ＤＤ!$D$52)</f>
        <v/>
      </c>
      <c r="BZ17" s="205" t="str">
        <f>IF(女子ＤＤ!$E$51="","",女子ＤＤ!$E$51)</f>
        <v/>
      </c>
      <c r="CA17" s="205" t="str">
        <f>IF(女子ＤＤ!$E$52="","",女子ＤＤ!$E$52)</f>
        <v/>
      </c>
      <c r="CB17" s="79" t="str">
        <f>IF(女子ＤＤ!$F$51="","",女子ＤＤ!$F$51)</f>
        <v/>
      </c>
    </row>
    <row r="18" spans="1:80" ht="18.75" x14ac:dyDescent="0.15">
      <c r="A18" s="84">
        <v>15</v>
      </c>
      <c r="B18" s="85" t="str">
        <f>IF(男子ＤＡ!$B$53="","",男子ＤＡ!$B$53)</f>
        <v/>
      </c>
      <c r="C18" s="85" t="str">
        <f>IF(男子ＤＡ!$B$54="","",男子ＤＡ!$B$54)</f>
        <v/>
      </c>
      <c r="D18" s="85" t="str">
        <f>IF(男子ＤＡ!$C$53="","",男子ＤＡ!$C$53)</f>
        <v/>
      </c>
      <c r="E18" s="85" t="str">
        <f>IF(男子ＤＡ!$C$54="","",男子ＤＡ!$C$54)</f>
        <v/>
      </c>
      <c r="F18" s="85" t="str">
        <f>IF(男子ＤＡ!$D$53="","",男子ＤＡ!$D$53)</f>
        <v/>
      </c>
      <c r="G18" s="85" t="str">
        <f>IF(男子ＤＡ!$D$54="","",男子ＤＡ!$D$54)</f>
        <v/>
      </c>
      <c r="H18" s="202" t="str">
        <f>IF(男子ＤＡ!$E$53="","",男子ＤＡ!$E$53)</f>
        <v/>
      </c>
      <c r="I18" s="202" t="str">
        <f>IF(男子ＤＡ!$E$54="","",男子ＤＡ!$E$54)</f>
        <v/>
      </c>
      <c r="J18" s="85" t="str">
        <f>IF(男子ＤＡ!$F$53="","",男子ＤＡ!$F$53)</f>
        <v/>
      </c>
      <c r="K18" s="82">
        <v>15</v>
      </c>
      <c r="L18" s="83" t="str">
        <f>IF(男子ＤＢ!$B$53="","",男子ＤＢ!$B$53)</f>
        <v/>
      </c>
      <c r="M18" s="83" t="str">
        <f>IF(男子ＤＢ!$B$54="","",男子ＤＢ!$B$54)</f>
        <v/>
      </c>
      <c r="N18" s="83" t="str">
        <f>IF(男子ＤＢ!$C$53="","",男子ＤＢ!$C$53)</f>
        <v/>
      </c>
      <c r="O18" s="83" t="str">
        <f>IF(男子ＤＢ!$C$54="","",男子ＤＢ!$C$54)</f>
        <v/>
      </c>
      <c r="P18" s="83" t="str">
        <f>IF(男子ＤＢ!$D$53="","",男子ＤＢ!$D$53)</f>
        <v/>
      </c>
      <c r="Q18" s="83" t="str">
        <f>IF(男子ＤＢ!$D$54="","",男子ＤＢ!$D$54)</f>
        <v/>
      </c>
      <c r="R18" s="203" t="str">
        <f>IF(男子ＤＢ!$E$53="","",男子ＤＢ!$E$53)</f>
        <v/>
      </c>
      <c r="S18" s="203" t="str">
        <f>IF(男子ＤＢ!$E$54="","",男子ＤＢ!$E$54)</f>
        <v/>
      </c>
      <c r="T18" s="83" t="str">
        <f>IF(男子ＤＢ!$F$53="","",男子ＤＢ!$F$53)</f>
        <v/>
      </c>
      <c r="U18" s="80">
        <v>15</v>
      </c>
      <c r="V18" s="81" t="str">
        <f>IF(男子ＤＣ!$B$53="","",男子ＤＣ!$B$53)</f>
        <v/>
      </c>
      <c r="W18" s="81" t="str">
        <f>IF(男子ＤＣ!$B$54="","",男子ＤＣ!$B$54)</f>
        <v/>
      </c>
      <c r="X18" s="81" t="str">
        <f>IF(男子ＤＣ!$C$53="","",男子ＤＣ!$C$53)</f>
        <v/>
      </c>
      <c r="Y18" s="81" t="str">
        <f>IF(男子ＤＣ!$C$54="","",男子ＤＣ!$C$54)</f>
        <v/>
      </c>
      <c r="Z18" s="81" t="str">
        <f>IF(男子ＤＣ!$D$53="","",男子ＤＣ!$D$53)</f>
        <v/>
      </c>
      <c r="AA18" s="81" t="str">
        <f>IF(男子ＤＣ!$D$54="","",男子ＤＣ!$D$54)</f>
        <v/>
      </c>
      <c r="AB18" s="204" t="str">
        <f>IF(男子ＤＣ!$E$53="","",男子ＤＣ!$E$53)</f>
        <v/>
      </c>
      <c r="AC18" s="204" t="str">
        <f>IF(男子ＤＣ!$E$54="","",男子ＤＣ!$E$54)</f>
        <v/>
      </c>
      <c r="AD18" s="81" t="str">
        <f>IF(男子ＤＣ!$F$53="","",男子ＤＣ!$F$53)</f>
        <v/>
      </c>
      <c r="AE18" s="78">
        <v>15</v>
      </c>
      <c r="AF18" s="79" t="str">
        <f>IF(男子ＤＤ!$B$53="","",男子ＤＤ!$B$53)</f>
        <v/>
      </c>
      <c r="AG18" s="79" t="str">
        <f>IF(男子ＤＤ!$B$54="","",男子ＤＤ!$B$54)</f>
        <v/>
      </c>
      <c r="AH18" s="79" t="str">
        <f>IF(男子ＤＤ!$C$53="","",男子ＤＤ!$C$53)</f>
        <v/>
      </c>
      <c r="AI18" s="79" t="str">
        <f>IF(男子ＤＤ!$C$54="","",男子ＤＤ!$C$54)</f>
        <v/>
      </c>
      <c r="AJ18" s="79" t="str">
        <f>IF(男子ＤＤ!$D$53="","",男子ＤＤ!$D$53)</f>
        <v/>
      </c>
      <c r="AK18" s="79" t="str">
        <f>IF(男子ＤＤ!$D$54="","",男子ＤＤ!$D$54)</f>
        <v/>
      </c>
      <c r="AL18" s="205" t="str">
        <f>IF(男子ＤＤ!$E$53="","",男子ＤＤ!$E$53)</f>
        <v/>
      </c>
      <c r="AM18" s="205" t="str">
        <f>IF(男子ＤＤ!$E$54="","",男子ＤＤ!$E$54)</f>
        <v/>
      </c>
      <c r="AN18" s="79" t="str">
        <f>IF(男子ＤＤ!$F$53="","",男子ＤＤ!$F$53)</f>
        <v/>
      </c>
      <c r="AO18" s="84">
        <v>15</v>
      </c>
      <c r="AP18" s="85" t="str">
        <f>IF(女子ＤＡ!$B$54="","",女子ＤＡ!$B$54)</f>
        <v/>
      </c>
      <c r="AQ18" s="85" t="str">
        <f>IF(女子ＤＡ!$B$54="","",女子ＤＡ!$B$54)</f>
        <v/>
      </c>
      <c r="AR18" s="85" t="str">
        <f>IF(女子ＤＡ!$C$53="","",女子ＤＡ!$C$53)</f>
        <v/>
      </c>
      <c r="AS18" s="85" t="str">
        <f>IF(女子ＤＡ!$C$54="","",女子ＤＡ!$C$54)</f>
        <v/>
      </c>
      <c r="AT18" s="85" t="str">
        <f>IF(女子ＤＡ!$D$53="","",女子ＤＡ!$D$53)</f>
        <v/>
      </c>
      <c r="AU18" s="85" t="str">
        <f>IF(女子ＤＡ!$D$54="","",女子ＤＡ!$D$54)</f>
        <v/>
      </c>
      <c r="AV18" s="202" t="str">
        <f>IF(女子ＤＡ!$E$53="","",女子ＤＡ!$E$53)</f>
        <v/>
      </c>
      <c r="AW18" s="202" t="str">
        <f>IF(女子ＤＡ!$E$54="","",女子ＤＡ!$E$54)</f>
        <v/>
      </c>
      <c r="AX18" s="85" t="str">
        <f>IF(女子ＤＡ!$F$53="","",女子ＤＡ!$F$53)</f>
        <v/>
      </c>
      <c r="AY18" s="82">
        <v>15</v>
      </c>
      <c r="AZ18" s="83" t="str">
        <f>IF(女子ＤＢ!$B$53="","",女子ＤＢ!$B$53)</f>
        <v/>
      </c>
      <c r="BA18" s="83" t="str">
        <f>IF(女子ＤＢ!$B$54="","",女子ＤＢ!$B$54)</f>
        <v/>
      </c>
      <c r="BB18" s="83" t="str">
        <f>IF(女子ＤＢ!$C$53="","",女子ＤＢ!$C$53)</f>
        <v/>
      </c>
      <c r="BC18" s="83" t="str">
        <f>IF(女子ＤＢ!$C$54="","",女子ＤＢ!$C$54)</f>
        <v/>
      </c>
      <c r="BD18" s="83" t="str">
        <f>IF(女子ＤＢ!$D$53="","",女子ＤＢ!$D$53)</f>
        <v/>
      </c>
      <c r="BE18" s="83" t="str">
        <f>IF(女子ＤＢ!$D$54="","",女子ＤＢ!$D$54)</f>
        <v/>
      </c>
      <c r="BF18" s="203" t="str">
        <f>IF(女子ＤＢ!$E$53="","",女子ＤＢ!$E$53)</f>
        <v/>
      </c>
      <c r="BG18" s="203" t="str">
        <f>IF(女子ＤＢ!$E$54="","",女子ＤＢ!$E$54)</f>
        <v/>
      </c>
      <c r="BH18" s="83" t="str">
        <f>IF(女子ＤＢ!$F$53="","",女子ＤＢ!$F$53)</f>
        <v/>
      </c>
      <c r="BI18" s="80">
        <v>15</v>
      </c>
      <c r="BJ18" s="81" t="str">
        <f>IF(女子ＤＣ!$B$53="","",女子ＤＣ!$B$53)</f>
        <v/>
      </c>
      <c r="BK18" s="81" t="str">
        <f>IF(女子ＤＣ!$B$54="","",女子ＤＣ!$B$54)</f>
        <v/>
      </c>
      <c r="BL18" s="81" t="str">
        <f>IF(女子ＤＣ!$C$53="","",女子ＤＣ!$C$53)</f>
        <v/>
      </c>
      <c r="BM18" s="81" t="str">
        <f>IF(女子ＤＣ!$C$54="","",女子ＤＣ!$C$54)</f>
        <v/>
      </c>
      <c r="BN18" s="81" t="str">
        <f>IF(女子ＤＣ!$D$53="","",女子ＤＣ!$D$53)</f>
        <v/>
      </c>
      <c r="BO18" s="81" t="str">
        <f>IF(女子ＤＣ!$D$54="","",女子ＤＣ!$D$54)</f>
        <v/>
      </c>
      <c r="BP18" s="204" t="str">
        <f>IF(女子ＤＣ!$E$53="","",女子ＤＣ!$E$53)</f>
        <v/>
      </c>
      <c r="BQ18" s="204" t="str">
        <f>IF(女子ＤＣ!$E$54="","",女子ＤＣ!$E$54)</f>
        <v/>
      </c>
      <c r="BR18" s="81" t="str">
        <f>IF(女子ＤＣ!$F$53="","",女子ＤＣ!$F$53)</f>
        <v/>
      </c>
      <c r="BS18" s="78">
        <v>15</v>
      </c>
      <c r="BT18" s="79" t="str">
        <f>IF(女子ＤＤ!$B$53="","",女子ＤＤ!$B$53)</f>
        <v/>
      </c>
      <c r="BU18" s="79" t="str">
        <f>IF(女子ＤＤ!$B$54="","",女子ＤＤ!$B$54)</f>
        <v/>
      </c>
      <c r="BV18" s="79" t="str">
        <f>IF(女子ＤＤ!$C$53="","",女子ＤＤ!$C$53)</f>
        <v/>
      </c>
      <c r="BW18" s="79" t="str">
        <f>IF(女子ＤＤ!$C$54="","",女子ＤＤ!$C$54)</f>
        <v/>
      </c>
      <c r="BX18" s="79" t="str">
        <f>IF(女子ＤＤ!$D$53="","",女子ＤＤ!$D$53)</f>
        <v/>
      </c>
      <c r="BY18" s="79" t="str">
        <f>IF(女子ＤＤ!$D$54="","",女子ＤＤ!$D$54)</f>
        <v/>
      </c>
      <c r="BZ18" s="205" t="str">
        <f>IF(女子ＤＤ!$E$53="","",女子ＤＤ!$E$53)</f>
        <v/>
      </c>
      <c r="CA18" s="205" t="str">
        <f>IF(女子ＤＤ!$E$54="","",女子ＤＤ!$E$54)</f>
        <v/>
      </c>
      <c r="CB18" s="79" t="str">
        <f>IF(女子ＤＤ!$F$53="","",女子ＤＤ!$F$53)</f>
        <v/>
      </c>
    </row>
    <row r="19" spans="1:80" ht="18.75" x14ac:dyDescent="0.15">
      <c r="A19" s="84">
        <v>16</v>
      </c>
      <c r="B19" s="85" t="str">
        <f>IF(男子ＤＡ!$B$55="","",男子ＤＡ!$B$55)</f>
        <v/>
      </c>
      <c r="C19" s="85" t="str">
        <f>IF(男子ＤＡ!$B$56="","",男子ＤＡ!$B$56)</f>
        <v/>
      </c>
      <c r="D19" s="85" t="str">
        <f>IF(男子ＤＡ!$C$55="","",男子ＤＡ!$C$55)</f>
        <v/>
      </c>
      <c r="E19" s="85" t="str">
        <f>IF(男子ＤＡ!$C$56="","",男子ＤＡ!$C$56)</f>
        <v/>
      </c>
      <c r="F19" s="85" t="str">
        <f>IF(男子ＤＡ!$D$55="","",男子ＤＡ!$D$55)</f>
        <v/>
      </c>
      <c r="G19" s="85" t="str">
        <f>IF(男子ＤＡ!$D$56="","",男子ＤＡ!$D$56)</f>
        <v/>
      </c>
      <c r="H19" s="202" t="str">
        <f>IF(男子ＤＡ!$E$55="","",男子ＤＡ!$E$55)</f>
        <v/>
      </c>
      <c r="I19" s="202" t="str">
        <f>IF(男子ＤＡ!$E$56="","",男子ＤＡ!$E$56)</f>
        <v/>
      </c>
      <c r="J19" s="85" t="str">
        <f>IF(男子ＤＡ!$F$55="","",男子ＤＡ!$F$55)</f>
        <v/>
      </c>
      <c r="K19" s="82">
        <v>16</v>
      </c>
      <c r="L19" s="83" t="str">
        <f>IF(男子ＤＢ!$B$55="","",男子ＤＢ!$B$55)</f>
        <v/>
      </c>
      <c r="M19" s="83" t="str">
        <f>IF(男子ＤＢ!$B$56="","",男子ＤＢ!$B$56)</f>
        <v/>
      </c>
      <c r="N19" s="83" t="str">
        <f>IF(男子ＤＢ!$C$55="","",男子ＤＢ!$C$55)</f>
        <v/>
      </c>
      <c r="O19" s="83" t="str">
        <f>IF(男子ＤＢ!$C$56="","",男子ＤＢ!$C$56)</f>
        <v/>
      </c>
      <c r="P19" s="83" t="str">
        <f>IF(男子ＤＢ!$D$55="","",男子ＤＢ!$D$55)</f>
        <v/>
      </c>
      <c r="Q19" s="83" t="str">
        <f>IF(男子ＤＢ!$D$56="","",男子ＤＢ!$D$56)</f>
        <v/>
      </c>
      <c r="R19" s="203" t="str">
        <f>IF(男子ＤＢ!$E$55="","",男子ＤＢ!$E$55)</f>
        <v/>
      </c>
      <c r="S19" s="203" t="str">
        <f>IF(男子ＤＢ!$E$56="","",男子ＤＢ!$E$56)</f>
        <v/>
      </c>
      <c r="T19" s="83" t="str">
        <f>IF(男子ＤＢ!$F$55="","",男子ＤＢ!$F$55)</f>
        <v/>
      </c>
      <c r="U19" s="80">
        <v>16</v>
      </c>
      <c r="V19" s="81" t="str">
        <f>IF(男子ＤＣ!$B$55="","",男子ＤＣ!$B$55)</f>
        <v/>
      </c>
      <c r="W19" s="81" t="str">
        <f>IF(男子ＤＣ!$B$56="","",男子ＤＣ!$B$56)</f>
        <v/>
      </c>
      <c r="X19" s="81" t="str">
        <f>IF(男子ＤＣ!$C$55="","",男子ＤＣ!$C$55)</f>
        <v/>
      </c>
      <c r="Y19" s="81" t="str">
        <f>IF(男子ＤＣ!$C$56="","",男子ＤＣ!$C$56)</f>
        <v/>
      </c>
      <c r="Z19" s="81" t="str">
        <f>IF(男子ＤＣ!$D$55="","",男子ＤＣ!$D$55)</f>
        <v/>
      </c>
      <c r="AA19" s="81" t="str">
        <f>IF(男子ＤＣ!$D$56="","",男子ＤＣ!$D$56)</f>
        <v/>
      </c>
      <c r="AB19" s="204" t="str">
        <f>IF(男子ＤＣ!$E$55="","",男子ＤＣ!$E$55)</f>
        <v/>
      </c>
      <c r="AC19" s="204" t="str">
        <f>IF(男子ＤＣ!$E$56="","",男子ＤＣ!$E$56)</f>
        <v/>
      </c>
      <c r="AD19" s="81" t="str">
        <f>IF(男子ＤＣ!$F$55="","",男子ＤＣ!$F$55)</f>
        <v/>
      </c>
      <c r="AE19" s="78">
        <v>16</v>
      </c>
      <c r="AF19" s="79" t="str">
        <f>IF(男子ＤＤ!$B$55="","",男子ＤＤ!$B$55)</f>
        <v/>
      </c>
      <c r="AG19" s="79" t="str">
        <f>IF(男子ＤＤ!$B$56="","",男子ＤＤ!$B$56)</f>
        <v/>
      </c>
      <c r="AH19" s="79" t="str">
        <f>IF(男子ＤＤ!$C$55="","",男子ＤＤ!$C$55)</f>
        <v/>
      </c>
      <c r="AI19" s="79" t="str">
        <f>IF(男子ＤＤ!$C$56="","",男子ＤＤ!$C$56)</f>
        <v/>
      </c>
      <c r="AJ19" s="79" t="str">
        <f>IF(男子ＤＤ!$D$55="","",男子ＤＤ!$D$55)</f>
        <v/>
      </c>
      <c r="AK19" s="79" t="str">
        <f>IF(男子ＤＤ!$D$56="","",男子ＤＤ!$D$56)</f>
        <v/>
      </c>
      <c r="AL19" s="205" t="str">
        <f>IF(男子ＤＤ!$E$55="","",男子ＤＤ!$E$55)</f>
        <v/>
      </c>
      <c r="AM19" s="205" t="str">
        <f>IF(男子ＤＤ!$E$56="","",男子ＤＤ!$E$56)</f>
        <v/>
      </c>
      <c r="AN19" s="79" t="str">
        <f>IF(男子ＤＤ!$F$55="","",男子ＤＤ!$F$55)</f>
        <v/>
      </c>
      <c r="AO19" s="84">
        <v>16</v>
      </c>
      <c r="AP19" s="85" t="str">
        <f>IF(女子ＤＡ!$B$56="","",女子ＤＡ!$B$56)</f>
        <v/>
      </c>
      <c r="AQ19" s="85" t="str">
        <f>IF(女子ＤＡ!$B$56="","",女子ＤＡ!$B$56)</f>
        <v/>
      </c>
      <c r="AR19" s="85" t="str">
        <f>IF(女子ＤＡ!$C$55="","",女子ＤＡ!$C$55)</f>
        <v/>
      </c>
      <c r="AS19" s="85" t="str">
        <f>IF(女子ＤＡ!$C$56="","",女子ＤＡ!$C$56)</f>
        <v/>
      </c>
      <c r="AT19" s="85" t="str">
        <f>IF(女子ＤＡ!$D$55="","",女子ＤＡ!$D$55)</f>
        <v/>
      </c>
      <c r="AU19" s="85" t="str">
        <f>IF(女子ＤＡ!$D$56="","",女子ＤＡ!$D$56)</f>
        <v/>
      </c>
      <c r="AV19" s="202" t="str">
        <f>IF(女子ＤＡ!$E$55="","",女子ＤＡ!$E$55)</f>
        <v/>
      </c>
      <c r="AW19" s="202" t="str">
        <f>IF(女子ＤＡ!$E$56="","",女子ＤＡ!$E$56)</f>
        <v/>
      </c>
      <c r="AX19" s="85" t="str">
        <f>IF(女子ＤＡ!$F$55="","",女子ＤＡ!$F$55)</f>
        <v/>
      </c>
      <c r="AY19" s="82">
        <v>16</v>
      </c>
      <c r="AZ19" s="83" t="str">
        <f>IF(女子ＤＢ!$B$55="","",女子ＤＢ!$B$55)</f>
        <v/>
      </c>
      <c r="BA19" s="83" t="str">
        <f>IF(女子ＤＢ!$B$56="","",女子ＤＢ!$B$56)</f>
        <v/>
      </c>
      <c r="BB19" s="83" t="str">
        <f>IF(女子ＤＢ!$C$55="","",女子ＤＢ!$C$55)</f>
        <v/>
      </c>
      <c r="BC19" s="83" t="str">
        <f>IF(女子ＤＢ!$C$56="","",女子ＤＢ!$C$56)</f>
        <v/>
      </c>
      <c r="BD19" s="83" t="str">
        <f>IF(女子ＤＢ!$D$55="","",女子ＤＢ!$D$55)</f>
        <v/>
      </c>
      <c r="BE19" s="83" t="str">
        <f>IF(女子ＤＢ!$D$56="","",女子ＤＢ!$D$56)</f>
        <v/>
      </c>
      <c r="BF19" s="203" t="str">
        <f>IF(女子ＤＢ!$E$55="","",女子ＤＢ!$E$55)</f>
        <v/>
      </c>
      <c r="BG19" s="203" t="str">
        <f>IF(女子ＤＢ!$E$56="","",女子ＤＢ!$E$56)</f>
        <v/>
      </c>
      <c r="BH19" s="83" t="str">
        <f>IF(女子ＤＢ!$F$55="","",女子ＤＢ!$F$55)</f>
        <v/>
      </c>
      <c r="BI19" s="80">
        <v>16</v>
      </c>
      <c r="BJ19" s="81" t="str">
        <f>IF(女子ＤＣ!$B$55="","",女子ＤＣ!$B$55)</f>
        <v/>
      </c>
      <c r="BK19" s="81" t="str">
        <f>IF(女子ＤＣ!$B$56="","",女子ＤＣ!$B$56)</f>
        <v/>
      </c>
      <c r="BL19" s="81" t="str">
        <f>IF(女子ＤＣ!$C$55="","",女子ＤＣ!$C$55)</f>
        <v/>
      </c>
      <c r="BM19" s="81" t="str">
        <f>IF(女子ＤＣ!$C$56="","",女子ＤＣ!$C$56)</f>
        <v/>
      </c>
      <c r="BN19" s="81" t="str">
        <f>IF(女子ＤＣ!$D$55="","",女子ＤＣ!$D$55)</f>
        <v/>
      </c>
      <c r="BO19" s="81" t="str">
        <f>IF(女子ＤＣ!$D$56="","",女子ＤＣ!$D$56)</f>
        <v/>
      </c>
      <c r="BP19" s="204" t="str">
        <f>IF(女子ＤＣ!$E$55="","",女子ＤＣ!$E$55)</f>
        <v/>
      </c>
      <c r="BQ19" s="204" t="str">
        <f>IF(女子ＤＣ!$E$56="","",女子ＤＣ!$E$56)</f>
        <v/>
      </c>
      <c r="BR19" s="81" t="str">
        <f>IF(女子ＤＣ!$F$55="","",女子ＤＣ!$F$55)</f>
        <v/>
      </c>
      <c r="BS19" s="78">
        <v>16</v>
      </c>
      <c r="BT19" s="79" t="str">
        <f>IF(女子ＤＤ!$B$55="","",女子ＤＤ!$B$55)</f>
        <v/>
      </c>
      <c r="BU19" s="79" t="str">
        <f>IF(女子ＤＤ!$B$56="","",女子ＤＤ!$B$56)</f>
        <v/>
      </c>
      <c r="BV19" s="79" t="str">
        <f>IF(女子ＤＤ!$C$55="","",女子ＤＤ!$C$55)</f>
        <v/>
      </c>
      <c r="BW19" s="79" t="str">
        <f>IF(女子ＤＤ!$C$56="","",女子ＤＤ!$C$56)</f>
        <v/>
      </c>
      <c r="BX19" s="79" t="str">
        <f>IF(女子ＤＤ!$D$55="","",女子ＤＤ!$D$55)</f>
        <v/>
      </c>
      <c r="BY19" s="79" t="str">
        <f>IF(女子ＤＤ!$D$56="","",女子ＤＤ!$D$56)</f>
        <v/>
      </c>
      <c r="BZ19" s="205" t="str">
        <f>IF(女子ＤＤ!$E$55="","",女子ＤＤ!$E$55)</f>
        <v/>
      </c>
      <c r="CA19" s="205" t="str">
        <f>IF(女子ＤＤ!$E$56="","",女子ＤＤ!$E$56)</f>
        <v/>
      </c>
      <c r="CB19" s="79" t="str">
        <f>IF(女子ＤＤ!$F$55="","",女子ＤＤ!$F$55)</f>
        <v/>
      </c>
    </row>
    <row r="20" spans="1:80" ht="18.75" x14ac:dyDescent="0.15">
      <c r="A20" s="84">
        <v>17</v>
      </c>
      <c r="B20" s="85" t="str">
        <f>IF(男子ＤＡ!$B$57="","",男子ＤＡ!$B$57)</f>
        <v/>
      </c>
      <c r="C20" s="85" t="str">
        <f>IF(男子ＤＡ!$B$58="","",男子ＤＡ!$B$58)</f>
        <v/>
      </c>
      <c r="D20" s="85" t="str">
        <f>IF(男子ＤＡ!$C$57="","",男子ＤＡ!$C$57)</f>
        <v/>
      </c>
      <c r="E20" s="85" t="str">
        <f>IF(男子ＤＡ!$C$58="","",男子ＤＡ!$C$58)</f>
        <v/>
      </c>
      <c r="F20" s="85" t="str">
        <f>IF(男子ＤＡ!$D$57="","",男子ＤＡ!$D$57)</f>
        <v/>
      </c>
      <c r="G20" s="85" t="str">
        <f>IF(男子ＤＡ!$D$58="","",男子ＤＡ!$D$58)</f>
        <v/>
      </c>
      <c r="H20" s="202" t="str">
        <f>IF(男子ＤＡ!$E$57="","",男子ＤＡ!$E$57)</f>
        <v/>
      </c>
      <c r="I20" s="202" t="str">
        <f>IF(男子ＤＡ!$E$58="","",男子ＤＡ!$E$58)</f>
        <v/>
      </c>
      <c r="J20" s="85" t="str">
        <f>IF(男子ＤＡ!$F$57="","",男子ＤＡ!$F$57)</f>
        <v/>
      </c>
      <c r="K20" s="82">
        <v>17</v>
      </c>
      <c r="L20" s="83" t="str">
        <f>IF(男子ＤＢ!$B$57="","",男子ＤＢ!$B$57)</f>
        <v/>
      </c>
      <c r="M20" s="83" t="str">
        <f>IF(男子ＤＢ!$B$58="","",男子ＤＢ!$B$58)</f>
        <v/>
      </c>
      <c r="N20" s="83" t="str">
        <f>IF(男子ＤＢ!$C$57="","",男子ＤＢ!$C$57)</f>
        <v/>
      </c>
      <c r="O20" s="83" t="str">
        <f>IF(男子ＤＢ!$C$58="","",男子ＤＢ!$C$58)</f>
        <v/>
      </c>
      <c r="P20" s="83" t="str">
        <f>IF(男子ＤＢ!$D$57="","",男子ＤＢ!$D$57)</f>
        <v/>
      </c>
      <c r="Q20" s="83" t="str">
        <f>IF(男子ＤＢ!$D$58="","",男子ＤＢ!$D$58)</f>
        <v/>
      </c>
      <c r="R20" s="203" t="str">
        <f>IF(男子ＤＢ!$E$57="","",男子ＤＢ!$E$57)</f>
        <v/>
      </c>
      <c r="S20" s="203" t="str">
        <f>IF(男子ＤＢ!$E$58="","",男子ＤＢ!$E$58)</f>
        <v/>
      </c>
      <c r="T20" s="83" t="str">
        <f>IF(男子ＤＢ!$F$57="","",男子ＤＢ!$F$57)</f>
        <v/>
      </c>
      <c r="U20" s="80">
        <v>17</v>
      </c>
      <c r="V20" s="81" t="str">
        <f>IF(男子ＤＣ!$B$57="","",男子ＤＣ!$B$57)</f>
        <v/>
      </c>
      <c r="W20" s="81" t="str">
        <f>IF(男子ＤＣ!$B$58="","",男子ＤＣ!$B$58)</f>
        <v/>
      </c>
      <c r="X20" s="81" t="str">
        <f>IF(男子ＤＣ!$C$57="","",男子ＤＣ!$C$57)</f>
        <v/>
      </c>
      <c r="Y20" s="81" t="str">
        <f>IF(男子ＤＣ!$C$58="","",男子ＤＣ!$C$58)</f>
        <v/>
      </c>
      <c r="Z20" s="81" t="str">
        <f>IF(男子ＤＣ!$D$57="","",男子ＤＣ!$D$57)</f>
        <v/>
      </c>
      <c r="AA20" s="81" t="str">
        <f>IF(男子ＤＣ!$D$58="","",男子ＤＣ!$D$58)</f>
        <v/>
      </c>
      <c r="AB20" s="204" t="str">
        <f>IF(男子ＤＣ!$E$57="","",男子ＤＣ!$E$57)</f>
        <v/>
      </c>
      <c r="AC20" s="204" t="str">
        <f>IF(男子ＤＣ!$E$58="","",男子ＤＣ!$E$58)</f>
        <v/>
      </c>
      <c r="AD20" s="81" t="str">
        <f>IF(男子ＤＣ!$F$57="","",男子ＤＣ!$F$57)</f>
        <v/>
      </c>
      <c r="AE20" s="78">
        <v>17</v>
      </c>
      <c r="AF20" s="79" t="str">
        <f>IF(男子ＤＤ!$B$57="","",男子ＤＤ!$B$57)</f>
        <v/>
      </c>
      <c r="AG20" s="79" t="str">
        <f>IF(男子ＤＤ!$B$58="","",男子ＤＤ!$B$58)</f>
        <v/>
      </c>
      <c r="AH20" s="79" t="str">
        <f>IF(男子ＤＤ!$C$57="","",男子ＤＤ!$C$57)</f>
        <v/>
      </c>
      <c r="AI20" s="79" t="str">
        <f>IF(男子ＤＤ!$C$58="","",男子ＤＤ!$C$58)</f>
        <v/>
      </c>
      <c r="AJ20" s="79" t="str">
        <f>IF(男子ＤＤ!$D$57="","",男子ＤＤ!$D$57)</f>
        <v/>
      </c>
      <c r="AK20" s="79" t="str">
        <f>IF(男子ＤＤ!$D$58="","",男子ＤＤ!$D$58)</f>
        <v/>
      </c>
      <c r="AL20" s="205" t="str">
        <f>IF(男子ＤＤ!$E$57="","",男子ＤＤ!$E$57)</f>
        <v/>
      </c>
      <c r="AM20" s="205" t="str">
        <f>IF(男子ＤＤ!$E$58="","",男子ＤＤ!$E$58)</f>
        <v/>
      </c>
      <c r="AN20" s="79" t="str">
        <f>IF(男子ＤＤ!$F$57="","",男子ＤＤ!$F$57)</f>
        <v/>
      </c>
      <c r="AO20" s="84">
        <v>17</v>
      </c>
      <c r="AP20" s="85" t="str">
        <f>IF(女子ＤＡ!$B$58="","",女子ＤＡ!$B$58)</f>
        <v/>
      </c>
      <c r="AQ20" s="85" t="str">
        <f>IF(女子ＤＡ!$B$58="","",女子ＤＡ!$B$58)</f>
        <v/>
      </c>
      <c r="AR20" s="85" t="str">
        <f>IF(女子ＤＡ!$C$57="","",女子ＤＡ!$C$57)</f>
        <v/>
      </c>
      <c r="AS20" s="85" t="str">
        <f>IF(女子ＤＡ!$C$58="","",女子ＤＡ!$C$58)</f>
        <v/>
      </c>
      <c r="AT20" s="85" t="str">
        <f>IF(女子ＤＡ!$D$57="","",女子ＤＡ!$D$57)</f>
        <v/>
      </c>
      <c r="AU20" s="85" t="str">
        <f>IF(女子ＤＡ!$D$58="","",女子ＤＡ!$D$58)</f>
        <v/>
      </c>
      <c r="AV20" s="202" t="str">
        <f>IF(女子ＤＡ!$E$57="","",女子ＤＡ!$E$57)</f>
        <v/>
      </c>
      <c r="AW20" s="202" t="str">
        <f>IF(女子ＤＡ!$E$58="","",女子ＤＡ!$E$58)</f>
        <v/>
      </c>
      <c r="AX20" s="85" t="str">
        <f>IF(女子ＤＡ!$F$57="","",女子ＤＡ!$F$57)</f>
        <v/>
      </c>
      <c r="AY20" s="82">
        <v>17</v>
      </c>
      <c r="AZ20" s="83" t="str">
        <f>IF(女子ＤＢ!$B$57="","",女子ＤＢ!$B$57)</f>
        <v/>
      </c>
      <c r="BA20" s="83" t="str">
        <f>IF(女子ＤＢ!$B$58="","",女子ＤＢ!$B$58)</f>
        <v/>
      </c>
      <c r="BB20" s="83" t="str">
        <f>IF(女子ＤＢ!$C$57="","",女子ＤＢ!$C$57)</f>
        <v/>
      </c>
      <c r="BC20" s="83" t="str">
        <f>IF(女子ＤＢ!$C$58="","",女子ＤＢ!$C$58)</f>
        <v/>
      </c>
      <c r="BD20" s="83" t="str">
        <f>IF(女子ＤＢ!$D$57="","",女子ＤＢ!$D$57)</f>
        <v/>
      </c>
      <c r="BE20" s="83" t="str">
        <f>IF(女子ＤＢ!$D$58="","",女子ＤＢ!$D$58)</f>
        <v/>
      </c>
      <c r="BF20" s="203" t="str">
        <f>IF(女子ＤＢ!$E$57="","",女子ＤＢ!$E$57)</f>
        <v/>
      </c>
      <c r="BG20" s="203" t="str">
        <f>IF(女子ＤＢ!$E$58="","",女子ＤＢ!$E$58)</f>
        <v/>
      </c>
      <c r="BH20" s="83" t="str">
        <f>IF(女子ＤＢ!$F$57="","",女子ＤＢ!$F$57)</f>
        <v/>
      </c>
      <c r="BI20" s="80">
        <v>17</v>
      </c>
      <c r="BJ20" s="81" t="str">
        <f>IF(女子ＤＣ!$B$57="","",女子ＤＣ!$B$57)</f>
        <v/>
      </c>
      <c r="BK20" s="81" t="str">
        <f>IF(女子ＤＣ!$B$58="","",女子ＤＣ!$B$58)</f>
        <v/>
      </c>
      <c r="BL20" s="81" t="str">
        <f>IF(女子ＤＣ!$C$57="","",女子ＤＣ!$C$57)</f>
        <v/>
      </c>
      <c r="BM20" s="81" t="str">
        <f>IF(女子ＤＣ!$C$58="","",女子ＤＣ!$C$58)</f>
        <v/>
      </c>
      <c r="BN20" s="81" t="str">
        <f>IF(女子ＤＣ!$D$57="","",女子ＤＣ!$D$57)</f>
        <v/>
      </c>
      <c r="BO20" s="81" t="str">
        <f>IF(女子ＤＣ!$D$58="","",女子ＤＣ!$D$58)</f>
        <v/>
      </c>
      <c r="BP20" s="204" t="str">
        <f>IF(女子ＤＣ!$E$57="","",女子ＤＣ!$E$57)</f>
        <v/>
      </c>
      <c r="BQ20" s="204" t="str">
        <f>IF(女子ＤＣ!$E$58="","",女子ＤＣ!$E$58)</f>
        <v/>
      </c>
      <c r="BR20" s="81" t="str">
        <f>IF(女子ＤＣ!$F$57="","",女子ＤＣ!$F$57)</f>
        <v/>
      </c>
      <c r="BS20" s="78">
        <v>17</v>
      </c>
      <c r="BT20" s="79" t="str">
        <f>IF(女子ＤＤ!$B$57="","",女子ＤＤ!$B$57)</f>
        <v/>
      </c>
      <c r="BU20" s="79" t="str">
        <f>IF(女子ＤＤ!$B$58="","",女子ＤＤ!$B$58)</f>
        <v/>
      </c>
      <c r="BV20" s="79" t="str">
        <f>IF(女子ＤＤ!$C$57="","",女子ＤＤ!$C$57)</f>
        <v/>
      </c>
      <c r="BW20" s="79" t="str">
        <f>IF(女子ＤＤ!$C$58="","",女子ＤＤ!$C$58)</f>
        <v/>
      </c>
      <c r="BX20" s="79" t="str">
        <f>IF(女子ＤＤ!$D$57="","",女子ＤＤ!$D$57)</f>
        <v/>
      </c>
      <c r="BY20" s="79" t="str">
        <f>IF(女子ＤＤ!$D$58="","",女子ＤＤ!$D$58)</f>
        <v/>
      </c>
      <c r="BZ20" s="205" t="str">
        <f>IF(女子ＤＤ!$E$57="","",女子ＤＤ!$E$57)</f>
        <v/>
      </c>
      <c r="CA20" s="205" t="str">
        <f>IF(女子ＤＤ!$E$58="","",女子ＤＤ!$E$58)</f>
        <v/>
      </c>
      <c r="CB20" s="79" t="str">
        <f>IF(女子ＤＤ!$F$57="","",女子ＤＤ!$F$57)</f>
        <v/>
      </c>
    </row>
    <row r="21" spans="1:80" ht="18.75" x14ac:dyDescent="0.15">
      <c r="A21" s="84">
        <v>18</v>
      </c>
      <c r="B21" s="85" t="str">
        <f>IF(男子ＤＡ!$B$59="","",男子ＤＡ!$B$59)</f>
        <v/>
      </c>
      <c r="C21" s="85" t="str">
        <f>IF(男子ＤＡ!$B$60="","",男子ＤＡ!$B$60)</f>
        <v/>
      </c>
      <c r="D21" s="85" t="str">
        <f>IF(男子ＤＡ!$C$59="","",男子ＤＡ!$C$59)</f>
        <v/>
      </c>
      <c r="E21" s="85" t="str">
        <f>IF(男子ＤＡ!$C$60="","",男子ＤＡ!$C$60)</f>
        <v/>
      </c>
      <c r="F21" s="85" t="str">
        <f>IF(男子ＤＡ!$D$59="","",男子ＤＡ!$D$59)</f>
        <v/>
      </c>
      <c r="G21" s="85" t="str">
        <f>IF(男子ＤＡ!$D$60="","",男子ＤＡ!$D$60)</f>
        <v/>
      </c>
      <c r="H21" s="202" t="str">
        <f>IF(男子ＤＡ!$E$59="","",男子ＤＡ!$E$59)</f>
        <v/>
      </c>
      <c r="I21" s="202" t="str">
        <f>IF(男子ＤＡ!$E$60="","",男子ＤＡ!$E$60)</f>
        <v/>
      </c>
      <c r="J21" s="85" t="str">
        <f>IF(男子ＤＡ!$F$59="","",男子ＤＡ!$F$59)</f>
        <v/>
      </c>
      <c r="K21" s="82">
        <v>18</v>
      </c>
      <c r="L21" s="83" t="str">
        <f>IF(男子ＤＢ!$B$59="","",男子ＤＢ!$B$59)</f>
        <v/>
      </c>
      <c r="M21" s="83" t="str">
        <f>IF(男子ＤＢ!$B$60="","",男子ＤＢ!$B$60)</f>
        <v/>
      </c>
      <c r="N21" s="83" t="str">
        <f>IF(男子ＤＢ!$C$59="","",男子ＤＢ!$C$59)</f>
        <v/>
      </c>
      <c r="O21" s="83" t="str">
        <f>IF(男子ＤＢ!$C$60="","",男子ＤＢ!$C$60)</f>
        <v/>
      </c>
      <c r="P21" s="83" t="str">
        <f>IF(男子ＤＢ!$D$59="","",男子ＤＢ!$D$59)</f>
        <v/>
      </c>
      <c r="Q21" s="83" t="str">
        <f>IF(男子ＤＢ!$D$60="","",男子ＤＢ!$D$60)</f>
        <v/>
      </c>
      <c r="R21" s="203" t="str">
        <f>IF(男子ＤＢ!$E$59="","",男子ＤＢ!$E$59)</f>
        <v/>
      </c>
      <c r="S21" s="203" t="str">
        <f>IF(男子ＤＢ!$E$60="","",男子ＤＢ!$E$60)</f>
        <v/>
      </c>
      <c r="T21" s="83" t="str">
        <f>IF(男子ＤＢ!$F$59="","",男子ＤＢ!$F$59)</f>
        <v/>
      </c>
      <c r="U21" s="80">
        <v>18</v>
      </c>
      <c r="V21" s="81" t="str">
        <f>IF(男子ＤＣ!$B$59="","",男子ＤＣ!$B$59)</f>
        <v/>
      </c>
      <c r="W21" s="81" t="str">
        <f>IF(男子ＤＣ!$B$60="","",男子ＤＣ!$B$60)</f>
        <v/>
      </c>
      <c r="X21" s="81" t="str">
        <f>IF(男子ＤＣ!$C$59="","",男子ＤＣ!$C$59)</f>
        <v/>
      </c>
      <c r="Y21" s="81" t="str">
        <f>IF(男子ＤＣ!$C$60="","",男子ＤＣ!$C$60)</f>
        <v/>
      </c>
      <c r="Z21" s="81" t="str">
        <f>IF(男子ＤＣ!$D$59="","",男子ＤＣ!$D$59)</f>
        <v/>
      </c>
      <c r="AA21" s="81" t="str">
        <f>IF(男子ＤＣ!$D$60="","",男子ＤＣ!$D$60)</f>
        <v/>
      </c>
      <c r="AB21" s="204" t="str">
        <f>IF(男子ＤＣ!$E$59="","",男子ＤＣ!$E$59)</f>
        <v/>
      </c>
      <c r="AC21" s="204" t="str">
        <f>IF(男子ＤＣ!$E$60="","",男子ＤＣ!$E$60)</f>
        <v/>
      </c>
      <c r="AD21" s="81" t="str">
        <f>IF(男子ＤＣ!$F$59="","",男子ＤＣ!$F$59)</f>
        <v/>
      </c>
      <c r="AE21" s="78">
        <v>18</v>
      </c>
      <c r="AF21" s="79" t="str">
        <f>IF(男子ＤＤ!$B$59="","",男子ＤＤ!$B$59)</f>
        <v/>
      </c>
      <c r="AG21" s="79" t="str">
        <f>IF(男子ＤＤ!$B$60="","",男子ＤＤ!$B$60)</f>
        <v/>
      </c>
      <c r="AH21" s="79" t="str">
        <f>IF(男子ＤＤ!$C$59="","",男子ＤＤ!$C$59)</f>
        <v/>
      </c>
      <c r="AI21" s="79" t="str">
        <f>IF(男子ＤＤ!$C$60="","",男子ＤＤ!$C$60)</f>
        <v/>
      </c>
      <c r="AJ21" s="79" t="str">
        <f>IF(男子ＤＤ!$D$59="","",男子ＤＤ!$D$59)</f>
        <v/>
      </c>
      <c r="AK21" s="79" t="str">
        <f>IF(男子ＤＤ!$D$60="","",男子ＤＤ!$D$60)</f>
        <v/>
      </c>
      <c r="AL21" s="205" t="str">
        <f>IF(男子ＤＤ!$E$59="","",男子ＤＤ!$E$59)</f>
        <v/>
      </c>
      <c r="AM21" s="205" t="str">
        <f>IF(男子ＤＤ!$E$60="","",男子ＤＤ!$E$60)</f>
        <v/>
      </c>
      <c r="AN21" s="79" t="str">
        <f>IF(男子ＤＤ!$F$59="","",男子ＤＤ!$F$59)</f>
        <v/>
      </c>
      <c r="AO21" s="84">
        <v>18</v>
      </c>
      <c r="AP21" s="85" t="str">
        <f>IF(女子ＤＡ!$B$60="","",女子ＤＡ!$B$60)</f>
        <v/>
      </c>
      <c r="AQ21" s="85" t="str">
        <f>IF(女子ＤＡ!$B$60="","",女子ＤＡ!$B$60)</f>
        <v/>
      </c>
      <c r="AR21" s="85" t="str">
        <f>IF(女子ＤＡ!$C$59="","",女子ＤＡ!$C$59)</f>
        <v/>
      </c>
      <c r="AS21" s="85" t="str">
        <f>IF(女子ＤＡ!$C$60="","",女子ＤＡ!$C$60)</f>
        <v/>
      </c>
      <c r="AT21" s="85" t="str">
        <f>IF(女子ＤＡ!$D$59="","",女子ＤＡ!$D$59)</f>
        <v/>
      </c>
      <c r="AU21" s="85" t="str">
        <f>IF(女子ＤＡ!$D$60="","",女子ＤＡ!$D$60)</f>
        <v/>
      </c>
      <c r="AV21" s="202" t="str">
        <f>IF(女子ＤＡ!$E$59="","",女子ＤＡ!$E$59)</f>
        <v/>
      </c>
      <c r="AW21" s="202" t="str">
        <f>IF(女子ＤＡ!$E$60="","",女子ＤＡ!$E$60)</f>
        <v/>
      </c>
      <c r="AX21" s="85" t="str">
        <f>IF(女子ＤＡ!$F$59="","",女子ＤＡ!$F$59)</f>
        <v/>
      </c>
      <c r="AY21" s="82">
        <v>18</v>
      </c>
      <c r="AZ21" s="83" t="str">
        <f>IF(女子ＤＢ!$B$59="","",女子ＤＢ!$B$59)</f>
        <v/>
      </c>
      <c r="BA21" s="83" t="str">
        <f>IF(女子ＤＢ!$B$60="","",女子ＤＢ!$B$60)</f>
        <v/>
      </c>
      <c r="BB21" s="83" t="str">
        <f>IF(女子ＤＢ!$C$59="","",女子ＤＢ!$C$59)</f>
        <v/>
      </c>
      <c r="BC21" s="83" t="str">
        <f>IF(女子ＤＢ!$C$60="","",女子ＤＢ!$C$60)</f>
        <v/>
      </c>
      <c r="BD21" s="83" t="str">
        <f>IF(女子ＤＢ!$D$59="","",女子ＤＢ!$D$59)</f>
        <v/>
      </c>
      <c r="BE21" s="83" t="str">
        <f>IF(女子ＤＢ!$D$60="","",女子ＤＢ!$D$60)</f>
        <v/>
      </c>
      <c r="BF21" s="203" t="str">
        <f>IF(女子ＤＢ!$E$59="","",女子ＤＢ!$E$59)</f>
        <v/>
      </c>
      <c r="BG21" s="203" t="str">
        <f>IF(女子ＤＢ!$E$60="","",女子ＤＢ!$E$60)</f>
        <v/>
      </c>
      <c r="BH21" s="83" t="str">
        <f>IF(女子ＤＢ!$F$59="","",女子ＤＢ!$F$59)</f>
        <v/>
      </c>
      <c r="BI21" s="80">
        <v>18</v>
      </c>
      <c r="BJ21" s="81" t="str">
        <f>IF(女子ＤＣ!$B$59="","",女子ＤＣ!$B$59)</f>
        <v/>
      </c>
      <c r="BK21" s="81" t="str">
        <f>IF(女子ＤＣ!$B$60="","",女子ＤＣ!$B$60)</f>
        <v/>
      </c>
      <c r="BL21" s="81" t="str">
        <f>IF(女子ＤＣ!$C$59="","",女子ＤＣ!$C$59)</f>
        <v/>
      </c>
      <c r="BM21" s="81" t="str">
        <f>IF(女子ＤＣ!$C$60="","",女子ＤＣ!$C$60)</f>
        <v/>
      </c>
      <c r="BN21" s="81" t="str">
        <f>IF(女子ＤＣ!$D$59="","",女子ＤＣ!$D$59)</f>
        <v/>
      </c>
      <c r="BO21" s="81" t="str">
        <f>IF(女子ＤＣ!$D$60="","",女子ＤＣ!$D$60)</f>
        <v/>
      </c>
      <c r="BP21" s="204" t="str">
        <f>IF(女子ＤＣ!$E$59="","",女子ＤＣ!$E$59)</f>
        <v/>
      </c>
      <c r="BQ21" s="204" t="str">
        <f>IF(女子ＤＣ!$E$60="","",女子ＤＣ!$E$60)</f>
        <v/>
      </c>
      <c r="BR21" s="81" t="str">
        <f>IF(女子ＤＣ!$F$59="","",女子ＤＣ!$F$59)</f>
        <v/>
      </c>
      <c r="BS21" s="78">
        <v>18</v>
      </c>
      <c r="BT21" s="79" t="str">
        <f>IF(女子ＤＤ!$B$59="","",女子ＤＤ!$B$59)</f>
        <v/>
      </c>
      <c r="BU21" s="79" t="str">
        <f>IF(女子ＤＤ!$B$60="","",女子ＤＤ!$B$60)</f>
        <v/>
      </c>
      <c r="BV21" s="79" t="str">
        <f>IF(女子ＤＤ!$C$59="","",女子ＤＤ!$C$59)</f>
        <v/>
      </c>
      <c r="BW21" s="79" t="str">
        <f>IF(女子ＤＤ!$C$60="","",女子ＤＤ!$C$60)</f>
        <v/>
      </c>
      <c r="BX21" s="79" t="str">
        <f>IF(女子ＤＤ!$D$59="","",女子ＤＤ!$D$59)</f>
        <v/>
      </c>
      <c r="BY21" s="79" t="str">
        <f>IF(女子ＤＤ!$D$60="","",女子ＤＤ!$D$60)</f>
        <v/>
      </c>
      <c r="BZ21" s="205" t="str">
        <f>IF(女子ＤＤ!$E$59="","",女子ＤＤ!$E$59)</f>
        <v/>
      </c>
      <c r="CA21" s="205" t="str">
        <f>IF(女子ＤＤ!$E$60="","",女子ＤＤ!$E$60)</f>
        <v/>
      </c>
      <c r="CB21" s="79" t="str">
        <f>IF(女子ＤＤ!$F$59="","",女子ＤＤ!$F$59)</f>
        <v/>
      </c>
    </row>
    <row r="22" spans="1:80" ht="18.75" x14ac:dyDescent="0.15">
      <c r="A22" s="84">
        <v>19</v>
      </c>
      <c r="B22" s="85" t="str">
        <f>IF(男子ＤＡ!$B$61="","",男子ＤＡ!$B$61)</f>
        <v/>
      </c>
      <c r="C22" s="85" t="str">
        <f>IF(男子ＤＡ!$B$62="","",男子ＤＡ!$B$62)</f>
        <v/>
      </c>
      <c r="D22" s="85" t="str">
        <f>IF(男子ＤＡ!$C$61="","",男子ＤＡ!$C$61)</f>
        <v/>
      </c>
      <c r="E22" s="85" t="str">
        <f>IF(男子ＤＡ!$C$62="","",男子ＤＡ!$C$62)</f>
        <v/>
      </c>
      <c r="F22" s="85" t="str">
        <f>IF(男子ＤＡ!$D$61="","",男子ＤＡ!$D$61)</f>
        <v/>
      </c>
      <c r="G22" s="85" t="str">
        <f>IF(男子ＤＡ!$D$62="","",男子ＤＡ!$D$62)</f>
        <v/>
      </c>
      <c r="H22" s="202" t="str">
        <f>IF(男子ＤＡ!$E$61="","",男子ＤＡ!$E$61)</f>
        <v/>
      </c>
      <c r="I22" s="202" t="str">
        <f>IF(男子ＤＡ!$E$62="","",男子ＤＡ!$E$62)</f>
        <v/>
      </c>
      <c r="J22" s="85" t="str">
        <f>IF(男子ＤＡ!$F$61="","",男子ＤＡ!$F$61)</f>
        <v/>
      </c>
      <c r="K22" s="82">
        <v>19</v>
      </c>
      <c r="L22" s="83" t="str">
        <f>IF(男子ＤＢ!$B$61="","",男子ＤＢ!$B$61)</f>
        <v/>
      </c>
      <c r="M22" s="83" t="str">
        <f>IF(男子ＤＢ!$B$62="","",男子ＤＢ!$B$62)</f>
        <v/>
      </c>
      <c r="N22" s="83" t="str">
        <f>IF(男子ＤＢ!$C$61="","",男子ＤＢ!$C$61)</f>
        <v/>
      </c>
      <c r="O22" s="83" t="str">
        <f>IF(男子ＤＢ!$C$62="","",男子ＤＢ!$C$62)</f>
        <v/>
      </c>
      <c r="P22" s="83" t="str">
        <f>IF(男子ＤＢ!$D$61="","",男子ＤＢ!$D$61)</f>
        <v/>
      </c>
      <c r="Q22" s="83" t="str">
        <f>IF(男子ＤＢ!$D$62="","",男子ＤＢ!$D$62)</f>
        <v/>
      </c>
      <c r="R22" s="203" t="str">
        <f>IF(男子ＤＢ!$E$61="","",男子ＤＢ!$E$61)</f>
        <v/>
      </c>
      <c r="S22" s="203" t="str">
        <f>IF(男子ＤＢ!$E$62="","",男子ＤＢ!$E$62)</f>
        <v/>
      </c>
      <c r="T22" s="83" t="str">
        <f>IF(男子ＤＢ!$F$61="","",男子ＤＢ!$F$61)</f>
        <v/>
      </c>
      <c r="U22" s="80">
        <v>19</v>
      </c>
      <c r="V22" s="81" t="str">
        <f>IF(男子ＤＣ!$B$61="","",男子ＤＣ!$B$61)</f>
        <v/>
      </c>
      <c r="W22" s="81" t="str">
        <f>IF(男子ＤＣ!$B$62="","",男子ＤＣ!$B$62)</f>
        <v/>
      </c>
      <c r="X22" s="81" t="str">
        <f>IF(男子ＤＣ!$C$61="","",男子ＤＣ!$C$61)</f>
        <v/>
      </c>
      <c r="Y22" s="81" t="str">
        <f>IF(男子ＤＣ!$C$62="","",男子ＤＣ!$C$62)</f>
        <v/>
      </c>
      <c r="Z22" s="81" t="str">
        <f>IF(男子ＤＣ!$D$61="","",男子ＤＣ!$D$61)</f>
        <v/>
      </c>
      <c r="AA22" s="81" t="str">
        <f>IF(男子ＤＣ!$D$62="","",男子ＤＣ!$D$62)</f>
        <v/>
      </c>
      <c r="AB22" s="204" t="str">
        <f>IF(男子ＤＣ!$E$61="","",男子ＤＣ!$E$61)</f>
        <v/>
      </c>
      <c r="AC22" s="204" t="str">
        <f>IF(男子ＤＣ!$E$62="","",男子ＤＣ!$E$62)</f>
        <v/>
      </c>
      <c r="AD22" s="81" t="str">
        <f>IF(男子ＤＣ!$F$61="","",男子ＤＣ!$F$61)</f>
        <v/>
      </c>
      <c r="AE22" s="78">
        <v>19</v>
      </c>
      <c r="AF22" s="79" t="str">
        <f>IF(男子ＤＤ!$B$61="","",男子ＤＤ!$B$61)</f>
        <v/>
      </c>
      <c r="AG22" s="79" t="str">
        <f>IF(男子ＤＤ!$B$62="","",男子ＤＤ!$B$62)</f>
        <v/>
      </c>
      <c r="AH22" s="79" t="str">
        <f>IF(男子ＤＤ!$C$61="","",男子ＤＤ!$C$61)</f>
        <v/>
      </c>
      <c r="AI22" s="79" t="str">
        <f>IF(男子ＤＤ!$C$62="","",男子ＤＤ!$C$62)</f>
        <v/>
      </c>
      <c r="AJ22" s="79" t="str">
        <f>IF(男子ＤＤ!$D$61="","",男子ＤＤ!$D$61)</f>
        <v/>
      </c>
      <c r="AK22" s="79" t="str">
        <f>IF(男子ＤＤ!$D$62="","",男子ＤＤ!$D$62)</f>
        <v/>
      </c>
      <c r="AL22" s="205" t="str">
        <f>IF(男子ＤＤ!$E$61="","",男子ＤＤ!$E$61)</f>
        <v/>
      </c>
      <c r="AM22" s="205" t="str">
        <f>IF(男子ＤＤ!$E$62="","",男子ＤＤ!$E$62)</f>
        <v/>
      </c>
      <c r="AN22" s="79" t="str">
        <f>IF(男子ＤＤ!$F$61="","",男子ＤＤ!$F$61)</f>
        <v/>
      </c>
      <c r="AO22" s="84">
        <v>19</v>
      </c>
      <c r="AP22" s="85" t="str">
        <f>IF(女子ＤＡ!$B$62="","",女子ＤＡ!$B$62)</f>
        <v/>
      </c>
      <c r="AQ22" s="85" t="str">
        <f>IF(女子ＤＡ!$B$62="","",女子ＤＡ!$B$62)</f>
        <v/>
      </c>
      <c r="AR22" s="85" t="str">
        <f>IF(女子ＤＡ!$C$61="","",女子ＤＡ!$C$61)</f>
        <v/>
      </c>
      <c r="AS22" s="85" t="str">
        <f>IF(女子ＤＡ!$C$62="","",女子ＤＡ!$C$62)</f>
        <v/>
      </c>
      <c r="AT22" s="85" t="str">
        <f>IF(女子ＤＡ!$D$61="","",女子ＤＡ!$D$61)</f>
        <v/>
      </c>
      <c r="AU22" s="85" t="str">
        <f>IF(女子ＤＡ!$D$62="","",女子ＤＡ!$D$62)</f>
        <v/>
      </c>
      <c r="AV22" s="202" t="str">
        <f>IF(女子ＤＡ!$E$61="","",女子ＤＡ!$E$61)</f>
        <v/>
      </c>
      <c r="AW22" s="202" t="str">
        <f>IF(女子ＤＡ!$E$62="","",女子ＤＡ!$E$62)</f>
        <v/>
      </c>
      <c r="AX22" s="85" t="str">
        <f>IF(女子ＤＡ!$F$61="","",女子ＤＡ!$F$61)</f>
        <v/>
      </c>
      <c r="AY22" s="82">
        <v>19</v>
      </c>
      <c r="AZ22" s="83" t="str">
        <f>IF(女子ＤＢ!$B$61="","",女子ＤＢ!$B$61)</f>
        <v/>
      </c>
      <c r="BA22" s="83" t="str">
        <f>IF(女子ＤＢ!$B$62="","",女子ＤＢ!$B$62)</f>
        <v/>
      </c>
      <c r="BB22" s="83" t="str">
        <f>IF(女子ＤＢ!$C$61="","",女子ＤＢ!$C$61)</f>
        <v/>
      </c>
      <c r="BC22" s="83" t="str">
        <f>IF(女子ＤＢ!$C$62="","",女子ＤＢ!$C$62)</f>
        <v/>
      </c>
      <c r="BD22" s="83" t="str">
        <f>IF(女子ＤＢ!$D$61="","",女子ＤＢ!$D$61)</f>
        <v/>
      </c>
      <c r="BE22" s="83" t="str">
        <f>IF(女子ＤＢ!$D$62="","",女子ＤＢ!$D$62)</f>
        <v/>
      </c>
      <c r="BF22" s="203" t="str">
        <f>IF(女子ＤＢ!$E$61="","",女子ＤＢ!$E$61)</f>
        <v/>
      </c>
      <c r="BG22" s="203" t="str">
        <f>IF(女子ＤＢ!$E$62="","",女子ＤＢ!$E$62)</f>
        <v/>
      </c>
      <c r="BH22" s="83" t="str">
        <f>IF(女子ＤＢ!$F$61="","",女子ＤＢ!$F$61)</f>
        <v/>
      </c>
      <c r="BI22" s="80">
        <v>19</v>
      </c>
      <c r="BJ22" s="81" t="str">
        <f>IF(女子ＤＣ!$B$61="","",女子ＤＣ!$B$61)</f>
        <v/>
      </c>
      <c r="BK22" s="81" t="str">
        <f>IF(女子ＤＣ!$B$62="","",女子ＤＣ!$B$62)</f>
        <v/>
      </c>
      <c r="BL22" s="81" t="str">
        <f>IF(女子ＤＣ!$C$61="","",女子ＤＣ!$C$61)</f>
        <v/>
      </c>
      <c r="BM22" s="81" t="str">
        <f>IF(女子ＤＣ!$C$62="","",女子ＤＣ!$C$62)</f>
        <v/>
      </c>
      <c r="BN22" s="81" t="str">
        <f>IF(女子ＤＣ!$D$61="","",女子ＤＣ!$D$61)</f>
        <v/>
      </c>
      <c r="BO22" s="81" t="str">
        <f>IF(女子ＤＣ!$D$62="","",女子ＤＣ!$D$62)</f>
        <v/>
      </c>
      <c r="BP22" s="204" t="str">
        <f>IF(女子ＤＣ!$E$61="","",女子ＤＣ!$E$61)</f>
        <v/>
      </c>
      <c r="BQ22" s="204" t="str">
        <f>IF(女子ＤＣ!$E$62="","",女子ＤＣ!$E$62)</f>
        <v/>
      </c>
      <c r="BR22" s="81" t="str">
        <f>IF(女子ＤＣ!$F$61="","",女子ＤＣ!$F$61)</f>
        <v/>
      </c>
      <c r="BS22" s="78">
        <v>19</v>
      </c>
      <c r="BT22" s="79" t="str">
        <f>IF(女子ＤＤ!$B$61="","",女子ＤＤ!$B$61)</f>
        <v/>
      </c>
      <c r="BU22" s="79" t="str">
        <f>IF(女子ＤＤ!$B$62="","",女子ＤＤ!$B$62)</f>
        <v/>
      </c>
      <c r="BV22" s="79" t="str">
        <f>IF(女子ＤＤ!$C$61="","",女子ＤＤ!$C$61)</f>
        <v/>
      </c>
      <c r="BW22" s="79" t="str">
        <f>IF(女子ＤＤ!$C$62="","",女子ＤＤ!$C$62)</f>
        <v/>
      </c>
      <c r="BX22" s="79" t="str">
        <f>IF(女子ＤＤ!$D$61="","",女子ＤＤ!$D$61)</f>
        <v/>
      </c>
      <c r="BY22" s="79" t="str">
        <f>IF(女子ＤＤ!$D$62="","",女子ＤＤ!$D$62)</f>
        <v/>
      </c>
      <c r="BZ22" s="205" t="str">
        <f>IF(女子ＤＤ!$E$61="","",女子ＤＤ!$E$61)</f>
        <v/>
      </c>
      <c r="CA22" s="205" t="str">
        <f>IF(女子ＤＤ!$E$62="","",女子ＤＤ!$E$62)</f>
        <v/>
      </c>
      <c r="CB22" s="79" t="str">
        <f>IF(女子ＤＤ!$F$61="","",女子ＤＤ!$F$61)</f>
        <v/>
      </c>
    </row>
    <row r="23" spans="1:80" ht="18.75" x14ac:dyDescent="0.15">
      <c r="A23" s="84">
        <v>20</v>
      </c>
      <c r="B23" s="85" t="str">
        <f>IF(男子ＤＡ!$B$63="","",男子ＤＡ!$B$63)</f>
        <v/>
      </c>
      <c r="C23" s="85" t="str">
        <f>IF(男子ＤＡ!$B$64="","",男子ＤＡ!$B$64)</f>
        <v/>
      </c>
      <c r="D23" s="85" t="str">
        <f>IF(男子ＤＡ!$C$63="","",男子ＤＡ!$C$63)</f>
        <v/>
      </c>
      <c r="E23" s="85" t="str">
        <f>IF(男子ＤＡ!$C$64="","",男子ＤＡ!$C$64)</f>
        <v/>
      </c>
      <c r="F23" s="85" t="str">
        <f>IF(男子ＤＡ!$D$63="","",男子ＤＡ!$D$63)</f>
        <v/>
      </c>
      <c r="G23" s="85" t="str">
        <f>IF(男子ＤＡ!$D$64="","",男子ＤＡ!$D$64)</f>
        <v/>
      </c>
      <c r="H23" s="202" t="str">
        <f>IF(男子ＤＡ!$E$63="","",男子ＤＡ!$E$63)</f>
        <v/>
      </c>
      <c r="I23" s="202" t="str">
        <f>IF(男子ＤＡ!$E$64="","",男子ＤＡ!$E$64)</f>
        <v/>
      </c>
      <c r="J23" s="85" t="str">
        <f>IF(男子ＤＡ!$F$63="","",男子ＤＡ!$F$63)</f>
        <v/>
      </c>
      <c r="K23" s="82">
        <v>20</v>
      </c>
      <c r="L23" s="83" t="str">
        <f>IF(男子ＤＢ!$B$63="","",男子ＤＢ!$B$63)</f>
        <v/>
      </c>
      <c r="M23" s="83" t="str">
        <f>IF(男子ＤＢ!$B$64="","",男子ＤＢ!$B$64)</f>
        <v/>
      </c>
      <c r="N23" s="83" t="str">
        <f>IF(男子ＤＢ!$C$63="","",男子ＤＢ!$C$63)</f>
        <v/>
      </c>
      <c r="O23" s="83" t="str">
        <f>IF(男子ＤＢ!$C$64="","",男子ＤＢ!$C$64)</f>
        <v/>
      </c>
      <c r="P23" s="83" t="str">
        <f>IF(男子ＤＢ!$D$63="","",男子ＤＢ!$D$63)</f>
        <v/>
      </c>
      <c r="Q23" s="83" t="str">
        <f>IF(男子ＤＢ!$D$64="","",男子ＤＢ!$D$64)</f>
        <v/>
      </c>
      <c r="R23" s="203" t="str">
        <f>IF(男子ＤＢ!$E$63="","",男子ＤＢ!$E$63)</f>
        <v/>
      </c>
      <c r="S23" s="203" t="str">
        <f>IF(男子ＤＢ!$E$64="","",男子ＤＢ!$E$64)</f>
        <v/>
      </c>
      <c r="T23" s="83" t="str">
        <f>IF(男子ＤＢ!$F$63="","",男子ＤＢ!$F$63)</f>
        <v/>
      </c>
      <c r="U23" s="80">
        <v>20</v>
      </c>
      <c r="V23" s="81" t="str">
        <f>IF(男子ＤＣ!$B$63="","",男子ＤＣ!$B$63)</f>
        <v/>
      </c>
      <c r="W23" s="81" t="str">
        <f>IF(男子ＤＣ!$B$64="","",男子ＤＣ!$B$64)</f>
        <v/>
      </c>
      <c r="X23" s="81" t="str">
        <f>IF(男子ＤＣ!$C$63="","",男子ＤＣ!$C$63)</f>
        <v/>
      </c>
      <c r="Y23" s="81" t="str">
        <f>IF(男子ＤＣ!$C$64="","",男子ＤＣ!$C$64)</f>
        <v/>
      </c>
      <c r="Z23" s="81" t="str">
        <f>IF(男子ＤＣ!$D$63="","",男子ＤＣ!$D$63)</f>
        <v/>
      </c>
      <c r="AA23" s="81" t="str">
        <f>IF(男子ＤＣ!$D$64="","",男子ＤＣ!$D$64)</f>
        <v/>
      </c>
      <c r="AB23" s="204" t="str">
        <f>IF(男子ＤＣ!$E$63="","",男子ＤＣ!$E$63)</f>
        <v/>
      </c>
      <c r="AC23" s="204" t="str">
        <f>IF(男子ＤＣ!$E$64="","",男子ＤＣ!$E$64)</f>
        <v/>
      </c>
      <c r="AD23" s="81" t="str">
        <f>IF(男子ＤＣ!$F$63="","",男子ＤＣ!$F$63)</f>
        <v/>
      </c>
      <c r="AE23" s="78">
        <v>20</v>
      </c>
      <c r="AF23" s="79" t="str">
        <f>IF(男子ＤＤ!$B$63="","",男子ＤＤ!$B$63)</f>
        <v/>
      </c>
      <c r="AG23" s="79" t="str">
        <f>IF(男子ＤＤ!$B$64="","",男子ＤＤ!$B$64)</f>
        <v/>
      </c>
      <c r="AH23" s="79" t="str">
        <f>IF(男子ＤＤ!$C$63="","",男子ＤＤ!$C$63)</f>
        <v/>
      </c>
      <c r="AI23" s="79" t="str">
        <f>IF(男子ＤＤ!$C$64="","",男子ＤＤ!$C$64)</f>
        <v/>
      </c>
      <c r="AJ23" s="79" t="str">
        <f>IF(男子ＤＤ!$D$63="","",男子ＤＤ!$D$63)</f>
        <v/>
      </c>
      <c r="AK23" s="79" t="str">
        <f>IF(男子ＤＤ!$D$64="","",男子ＤＤ!$D$64)</f>
        <v/>
      </c>
      <c r="AL23" s="205" t="str">
        <f>IF(男子ＤＤ!$E$63="","",男子ＤＤ!$E$63)</f>
        <v/>
      </c>
      <c r="AM23" s="205" t="str">
        <f>IF(男子ＤＤ!$E$64="","",男子ＤＤ!$E$64)</f>
        <v/>
      </c>
      <c r="AN23" s="79" t="str">
        <f>IF(男子ＤＤ!$F$63="","",男子ＤＤ!$F$63)</f>
        <v/>
      </c>
      <c r="AO23" s="84">
        <v>20</v>
      </c>
      <c r="AP23" s="85" t="str">
        <f>IF(女子ＤＡ!$B$64="","",女子ＤＡ!$B$64)</f>
        <v/>
      </c>
      <c r="AQ23" s="85" t="str">
        <f>IF(女子ＤＡ!$B$64="","",女子ＤＡ!$B$64)</f>
        <v/>
      </c>
      <c r="AR23" s="85" t="str">
        <f>IF(女子ＤＡ!$C$63="","",女子ＤＡ!$C$63)</f>
        <v/>
      </c>
      <c r="AS23" s="85" t="str">
        <f>IF(女子ＤＡ!$C$64="","",女子ＤＡ!$C$64)</f>
        <v/>
      </c>
      <c r="AT23" s="85" t="str">
        <f>IF(女子ＤＡ!$D$63="","",女子ＤＡ!$D$63)</f>
        <v/>
      </c>
      <c r="AU23" s="85" t="str">
        <f>IF(女子ＤＡ!$D$64="","",女子ＤＡ!$D$64)</f>
        <v/>
      </c>
      <c r="AV23" s="202" t="str">
        <f>IF(女子ＤＡ!$E$63="","",女子ＤＡ!$E$63)</f>
        <v/>
      </c>
      <c r="AW23" s="202" t="str">
        <f>IF(女子ＤＡ!$E$64="","",女子ＤＡ!$E$64)</f>
        <v/>
      </c>
      <c r="AX23" s="85" t="str">
        <f>IF(女子ＤＡ!$F$63="","",女子ＤＡ!$F$63)</f>
        <v/>
      </c>
      <c r="AY23" s="82">
        <v>20</v>
      </c>
      <c r="AZ23" s="83" t="str">
        <f>IF(女子ＤＢ!$B$63="","",女子ＤＢ!$B$63)</f>
        <v/>
      </c>
      <c r="BA23" s="83" t="str">
        <f>IF(女子ＤＢ!$B$64="","",女子ＤＢ!$B$64)</f>
        <v/>
      </c>
      <c r="BB23" s="83" t="str">
        <f>IF(女子ＤＢ!$C$63="","",女子ＤＢ!$C$63)</f>
        <v/>
      </c>
      <c r="BC23" s="83" t="str">
        <f>IF(女子ＤＢ!$C$64="","",女子ＤＢ!$C$64)</f>
        <v/>
      </c>
      <c r="BD23" s="83" t="str">
        <f>IF(女子ＤＢ!$D$63="","",女子ＤＢ!$D$63)</f>
        <v/>
      </c>
      <c r="BE23" s="83" t="str">
        <f>IF(女子ＤＢ!$D$64="","",女子ＤＢ!$D$64)</f>
        <v/>
      </c>
      <c r="BF23" s="203" t="str">
        <f>IF(女子ＤＢ!$E$63="","",女子ＤＢ!$E$63)</f>
        <v/>
      </c>
      <c r="BG23" s="203" t="str">
        <f>IF(女子ＤＢ!$E$64="","",女子ＤＢ!$E$64)</f>
        <v/>
      </c>
      <c r="BH23" s="83" t="str">
        <f>IF(女子ＤＢ!$F$63="","",女子ＤＢ!$F$63)</f>
        <v/>
      </c>
      <c r="BI23" s="80">
        <v>20</v>
      </c>
      <c r="BJ23" s="81" t="str">
        <f>IF(女子ＤＣ!$B$63="","",女子ＤＣ!$B$63)</f>
        <v/>
      </c>
      <c r="BK23" s="81" t="str">
        <f>IF(女子ＤＣ!$B$64="","",女子ＤＣ!$B$64)</f>
        <v/>
      </c>
      <c r="BL23" s="81" t="str">
        <f>IF(女子ＤＣ!$C$63="","",女子ＤＣ!$C$63)</f>
        <v/>
      </c>
      <c r="BM23" s="81" t="str">
        <f>IF(女子ＤＣ!$C$64="","",女子ＤＣ!$C$64)</f>
        <v/>
      </c>
      <c r="BN23" s="81" t="str">
        <f>IF(女子ＤＣ!$D$63="","",女子ＤＣ!$D$63)</f>
        <v/>
      </c>
      <c r="BO23" s="81" t="str">
        <f>IF(女子ＤＣ!$D$64="","",女子ＤＣ!$D$64)</f>
        <v/>
      </c>
      <c r="BP23" s="204" t="str">
        <f>IF(女子ＤＣ!$E$63="","",女子ＤＣ!$E$63)</f>
        <v/>
      </c>
      <c r="BQ23" s="204" t="str">
        <f>IF(女子ＤＣ!$E$64="","",女子ＤＣ!$E$64)</f>
        <v/>
      </c>
      <c r="BR23" s="81" t="str">
        <f>IF(女子ＤＣ!$F$63="","",女子ＤＣ!$F$63)</f>
        <v/>
      </c>
      <c r="BS23" s="78">
        <v>20</v>
      </c>
      <c r="BT23" s="79" t="str">
        <f>IF(女子ＤＤ!$B$63="","",女子ＤＤ!$B$63)</f>
        <v/>
      </c>
      <c r="BU23" s="79" t="str">
        <f>IF(女子ＤＤ!$B$64="","",女子ＤＤ!$B$64)</f>
        <v/>
      </c>
      <c r="BV23" s="79" t="str">
        <f>IF(女子ＤＤ!$C$63="","",女子ＤＤ!$C$63)</f>
        <v/>
      </c>
      <c r="BW23" s="79" t="str">
        <f>IF(女子ＤＤ!$C$64="","",女子ＤＤ!$C$64)</f>
        <v/>
      </c>
      <c r="BX23" s="79" t="str">
        <f>IF(女子ＤＤ!$D$63="","",女子ＤＤ!$D$63)</f>
        <v/>
      </c>
      <c r="BY23" s="79" t="str">
        <f>IF(女子ＤＤ!$D$64="","",女子ＤＤ!$D$64)</f>
        <v/>
      </c>
      <c r="BZ23" s="205" t="str">
        <f>IF(女子ＤＤ!$E$63="","",女子ＤＤ!$E$63)</f>
        <v/>
      </c>
      <c r="CA23" s="205" t="str">
        <f>IF(女子ＤＤ!$E$64="","",女子ＤＤ!$E$64)</f>
        <v/>
      </c>
      <c r="CB23" s="79" t="str">
        <f>IF(女子ＤＤ!$F$63="","",女子ＤＤ!$F$63)</f>
        <v/>
      </c>
    </row>
    <row r="24" spans="1:80" ht="18.75" x14ac:dyDescent="0.15">
      <c r="A24" s="84">
        <v>21</v>
      </c>
      <c r="B24" s="85" t="str">
        <f>IF(男子ＤＡ!$B$83="","",男子ＤＡ!$B$83)</f>
        <v/>
      </c>
      <c r="C24" s="85" t="str">
        <f>IF(男子ＤＡ!$B$84="","",男子ＤＡ!$B$84)</f>
        <v/>
      </c>
      <c r="D24" s="85" t="str">
        <f>IF(男子ＤＡ!$C$83="","",男子ＤＡ!$C$83)</f>
        <v/>
      </c>
      <c r="E24" s="85" t="str">
        <f>IF(男子ＤＡ!$C$84="","",男子ＤＡ!$C$84)</f>
        <v/>
      </c>
      <c r="F24" s="85" t="str">
        <f>IF(男子ＤＡ!$D$83="","",男子ＤＡ!$D$83)</f>
        <v/>
      </c>
      <c r="G24" s="85" t="str">
        <f>IF(男子ＤＡ!$D$84="","",男子ＤＡ!$D$84)</f>
        <v/>
      </c>
      <c r="H24" s="202" t="str">
        <f>IF(男子ＤＡ!$E$83="","",男子ＤＡ!$E$83)</f>
        <v/>
      </c>
      <c r="I24" s="202" t="str">
        <f>IF(男子ＤＡ!$E$84="","",男子ＤＡ!$E$84)</f>
        <v/>
      </c>
      <c r="J24" s="85" t="str">
        <f>IF(男子ＤＡ!$F$83="","",男子ＤＡ!$F$83)</f>
        <v/>
      </c>
      <c r="K24" s="82">
        <v>21</v>
      </c>
      <c r="L24" s="83" t="str">
        <f>IF(男子ＤＢ!$B$83="","",男子ＤＢ!$B$83)</f>
        <v/>
      </c>
      <c r="M24" s="83" t="str">
        <f>IF(男子ＤＢ!$B$84="","",男子ＤＢ!$B$84)</f>
        <v/>
      </c>
      <c r="N24" s="83" t="str">
        <f>IF(男子ＤＢ!$C$83="","",男子ＤＢ!$C$83)</f>
        <v/>
      </c>
      <c r="O24" s="83" t="str">
        <f>IF(男子ＤＢ!$C$84="","",男子ＤＢ!$C$84)</f>
        <v/>
      </c>
      <c r="P24" s="83" t="str">
        <f>IF(男子ＤＢ!$D$83="","",男子ＤＢ!$D$83)</f>
        <v/>
      </c>
      <c r="Q24" s="83" t="str">
        <f>IF(男子ＤＢ!$D$84="","",男子ＤＢ!$D$84)</f>
        <v/>
      </c>
      <c r="R24" s="203" t="str">
        <f>IF(男子ＤＢ!$E$83="","",男子ＤＢ!$E$83)</f>
        <v/>
      </c>
      <c r="S24" s="203" t="str">
        <f>IF(男子ＤＢ!$E$84="","",男子ＤＢ!$E$84)</f>
        <v/>
      </c>
      <c r="T24" s="83" t="str">
        <f>IF(男子ＤＢ!$F$83="","",男子ＤＢ!$F$83)</f>
        <v/>
      </c>
      <c r="U24" s="80">
        <v>21</v>
      </c>
      <c r="V24" s="81" t="str">
        <f>IF(男子ＤＣ!$B$83="","",男子ＤＣ!$B$83)</f>
        <v/>
      </c>
      <c r="W24" s="81" t="str">
        <f>IF(男子ＤＣ!$B$84="","",男子ＤＣ!$B$84)</f>
        <v/>
      </c>
      <c r="X24" s="81" t="str">
        <f>IF(男子ＤＣ!$C$83="","",男子ＤＣ!$C$83)</f>
        <v/>
      </c>
      <c r="Y24" s="81" t="str">
        <f>IF(男子ＤＣ!$C$84="","",男子ＤＣ!$C$84)</f>
        <v/>
      </c>
      <c r="Z24" s="81" t="str">
        <f>IF(男子ＤＣ!$D$83="","",男子ＤＣ!$D$83)</f>
        <v/>
      </c>
      <c r="AA24" s="81" t="str">
        <f>IF(男子ＤＣ!$D$84="","",男子ＤＣ!$D$84)</f>
        <v/>
      </c>
      <c r="AB24" s="204" t="str">
        <f>IF(男子ＤＣ!$E$83="","",男子ＤＣ!$E$83)</f>
        <v/>
      </c>
      <c r="AC24" s="204" t="str">
        <f>IF(男子ＤＣ!$E$84="","",男子ＤＣ!$E$84)</f>
        <v/>
      </c>
      <c r="AD24" s="81" t="str">
        <f>IF(男子ＤＣ!$F$83="","",男子ＤＣ!$F$83)</f>
        <v/>
      </c>
      <c r="AE24" s="78">
        <v>21</v>
      </c>
      <c r="AF24" s="79" t="str">
        <f>IF(男子ＤＤ!$B$83="","",男子ＤＤ!$B$83)</f>
        <v/>
      </c>
      <c r="AG24" s="79" t="str">
        <f>IF(男子ＤＤ!$B$84="","",男子ＤＤ!$B$84)</f>
        <v/>
      </c>
      <c r="AH24" s="79" t="str">
        <f>IF(男子ＤＤ!$C$83="","",男子ＤＤ!$C$83)</f>
        <v/>
      </c>
      <c r="AI24" s="79" t="str">
        <f>IF(男子ＤＤ!$C$84="","",男子ＤＤ!$C$84)</f>
        <v/>
      </c>
      <c r="AJ24" s="79" t="str">
        <f>IF(男子ＤＤ!$D$83="","",男子ＤＤ!$D$83)</f>
        <v/>
      </c>
      <c r="AK24" s="79" t="str">
        <f>IF(男子ＤＤ!$D$84="","",男子ＤＤ!$D$84)</f>
        <v/>
      </c>
      <c r="AL24" s="205" t="str">
        <f>IF(男子ＤＤ!$E$83="","",男子ＤＤ!$E$83)</f>
        <v/>
      </c>
      <c r="AM24" s="205" t="str">
        <f>IF(男子ＤＤ!$E$84="","",男子ＤＤ!$E$84)</f>
        <v/>
      </c>
      <c r="AN24" s="79" t="str">
        <f>IF(男子ＤＤ!$F$83="","",男子ＤＤ!$F$83)</f>
        <v/>
      </c>
      <c r="AO24" s="84">
        <v>21</v>
      </c>
      <c r="AP24" s="85" t="str">
        <f>IF(女子ＤＡ!$B$74="","",女子ＤＡ!$B$74)</f>
        <v/>
      </c>
      <c r="AQ24" s="85" t="str">
        <f>IF(女子ＤＡ!$B$84="","",女子ＤＡ!$B$84)</f>
        <v/>
      </c>
      <c r="AR24" s="85" t="str">
        <f>IF(女子ＤＡ!$C$83="","",女子ＤＡ!$C$83)</f>
        <v/>
      </c>
      <c r="AS24" s="85" t="str">
        <f>IF(女子ＤＡ!$C$84="","",女子ＤＡ!$C$84)</f>
        <v/>
      </c>
      <c r="AT24" s="85" t="str">
        <f>IF(女子ＤＡ!$D$83="","",女子ＤＡ!$D$83)</f>
        <v/>
      </c>
      <c r="AU24" s="85" t="str">
        <f>IF(女子ＤＡ!$D$84="","",女子ＤＡ!$D$84)</f>
        <v/>
      </c>
      <c r="AV24" s="202" t="str">
        <f>IF(女子ＤＡ!$E$83="","",女子ＤＡ!$E$83)</f>
        <v/>
      </c>
      <c r="AW24" s="202" t="str">
        <f>IF(女子ＤＡ!$E$84="","",女子ＤＡ!$E$84)</f>
        <v/>
      </c>
      <c r="AX24" s="85" t="str">
        <f>IF(女子ＤＡ!$F$83="","",女子ＤＡ!$F$83)</f>
        <v/>
      </c>
      <c r="AY24" s="82">
        <v>21</v>
      </c>
      <c r="AZ24" s="83" t="str">
        <f>IF(女子ＤＢ!$B$83="","",女子ＤＢ!$B$83)</f>
        <v/>
      </c>
      <c r="BA24" s="83" t="str">
        <f>IF(女子ＤＢ!$B$84="","",女子ＤＢ!$B$84)</f>
        <v/>
      </c>
      <c r="BB24" s="83" t="str">
        <f>IF(女子ＤＢ!$C$83="","",女子ＤＢ!$C$83)</f>
        <v/>
      </c>
      <c r="BC24" s="83" t="str">
        <f>IF(女子ＤＢ!$C$84="","",女子ＤＢ!$C$84)</f>
        <v/>
      </c>
      <c r="BD24" s="83" t="str">
        <f>IF(女子ＤＢ!$D$83="","",女子ＤＢ!$D$83)</f>
        <v/>
      </c>
      <c r="BE24" s="83" t="str">
        <f>IF(女子ＤＢ!$D$84="","",女子ＤＢ!$D$84)</f>
        <v/>
      </c>
      <c r="BF24" s="203" t="str">
        <f>IF(女子ＤＢ!$E$83="","",女子ＤＢ!$E$83)</f>
        <v/>
      </c>
      <c r="BG24" s="203" t="str">
        <f>IF(女子ＤＢ!$E$84="","",女子ＤＢ!$E$84)</f>
        <v/>
      </c>
      <c r="BH24" s="83" t="str">
        <f>IF(女子ＤＢ!$F$83="","",女子ＤＢ!$F$83)</f>
        <v/>
      </c>
      <c r="BI24" s="80">
        <v>21</v>
      </c>
      <c r="BJ24" s="81" t="str">
        <f>IF(女子ＤＣ!$B$83="","",女子ＤＣ!$B$83)</f>
        <v/>
      </c>
      <c r="BK24" s="81" t="str">
        <f>IF(女子ＤＣ!$B$84="","",女子ＤＣ!$B$84)</f>
        <v/>
      </c>
      <c r="BL24" s="81" t="str">
        <f>IF(女子ＤＣ!$C$83="","",女子ＤＣ!$C$83)</f>
        <v/>
      </c>
      <c r="BM24" s="81" t="str">
        <f>IF(女子ＤＣ!$C$84="","",女子ＤＣ!$C$84)</f>
        <v/>
      </c>
      <c r="BN24" s="81" t="str">
        <f>IF(女子ＤＣ!$D$83="","",女子ＤＣ!$D$83)</f>
        <v/>
      </c>
      <c r="BO24" s="81" t="str">
        <f>IF(女子ＤＣ!$D$84="","",女子ＤＣ!$D$84)</f>
        <v/>
      </c>
      <c r="BP24" s="204" t="str">
        <f>IF(女子ＤＣ!$E$83="","",女子ＤＣ!$E$83)</f>
        <v/>
      </c>
      <c r="BQ24" s="204" t="str">
        <f>IF(女子ＤＣ!$E$84="","",女子ＤＣ!$E$84)</f>
        <v/>
      </c>
      <c r="BR24" s="81" t="str">
        <f>IF(女子ＤＣ!$F$83="","",女子ＤＣ!$F$83)</f>
        <v/>
      </c>
      <c r="BS24" s="78">
        <v>21</v>
      </c>
      <c r="BT24" s="79" t="str">
        <f>IF(女子ＤＤ!$B$83="","",女子ＤＤ!$B$83)</f>
        <v/>
      </c>
      <c r="BU24" s="79" t="str">
        <f>IF(女子ＤＤ!$B$84="","",女子ＤＤ!$B$84)</f>
        <v/>
      </c>
      <c r="BV24" s="79" t="str">
        <f>IF(女子ＤＤ!$C$83="","",女子ＤＤ!$C$83)</f>
        <v/>
      </c>
      <c r="BW24" s="79" t="str">
        <f>IF(女子ＤＤ!$C$84="","",女子ＤＤ!$C$84)</f>
        <v/>
      </c>
      <c r="BX24" s="79" t="str">
        <f>IF(女子ＤＤ!$D$83="","",女子ＤＤ!$D$83)</f>
        <v/>
      </c>
      <c r="BY24" s="79" t="str">
        <f>IF(女子ＤＤ!$D$84="","",女子ＤＤ!$D$84)</f>
        <v/>
      </c>
      <c r="BZ24" s="205" t="str">
        <f>IF(女子ＤＤ!$E$83="","",女子ＤＤ!$E$83)</f>
        <v/>
      </c>
      <c r="CA24" s="205" t="str">
        <f>IF(女子ＤＤ!$E$84="","",女子ＤＤ!$E$84)</f>
        <v/>
      </c>
      <c r="CB24" s="79" t="str">
        <f>IF(女子ＤＤ!$F$83="","",女子ＤＤ!$F$83)</f>
        <v/>
      </c>
    </row>
    <row r="25" spans="1:80" ht="18.75" x14ac:dyDescent="0.15">
      <c r="A25" s="84">
        <v>22</v>
      </c>
      <c r="B25" s="85" t="str">
        <f>IF(男子ＤＡ!$B$85="","",男子ＤＡ!$B$85)</f>
        <v/>
      </c>
      <c r="C25" s="85" t="str">
        <f>IF(男子ＤＡ!$B$86="","",男子ＤＡ!$B$86)</f>
        <v/>
      </c>
      <c r="D25" s="85" t="str">
        <f>IF(男子ＤＡ!$C$85="","",男子ＤＡ!$C$85)</f>
        <v/>
      </c>
      <c r="E25" s="85" t="str">
        <f>IF(男子ＤＡ!$C$86="","",男子ＤＡ!$C$86)</f>
        <v/>
      </c>
      <c r="F25" s="85" t="str">
        <f>IF(男子ＤＡ!$D$85="","",男子ＤＡ!$D$85)</f>
        <v/>
      </c>
      <c r="G25" s="85" t="str">
        <f>IF(男子ＤＡ!$D$86="","",男子ＤＡ!$D$86)</f>
        <v/>
      </c>
      <c r="H25" s="202" t="str">
        <f>IF(男子ＤＡ!$E$85="","",男子ＤＡ!$E$85)</f>
        <v/>
      </c>
      <c r="I25" s="202" t="str">
        <f>IF(男子ＤＡ!$E$86="","",男子ＤＡ!$E$86)</f>
        <v/>
      </c>
      <c r="J25" s="85" t="str">
        <f>IF(男子ＤＡ!$F$85="","",男子ＤＡ!$F$85)</f>
        <v/>
      </c>
      <c r="K25" s="82">
        <v>22</v>
      </c>
      <c r="L25" s="83" t="str">
        <f>IF(男子ＤＢ!$B$85="","",男子ＤＢ!$B$85)</f>
        <v/>
      </c>
      <c r="M25" s="83" t="str">
        <f>IF(男子ＤＢ!$B$86="","",男子ＤＢ!$B$86)</f>
        <v/>
      </c>
      <c r="N25" s="83" t="str">
        <f>IF(男子ＤＢ!$C$85="","",男子ＤＢ!$C$85)</f>
        <v/>
      </c>
      <c r="O25" s="83" t="str">
        <f>IF(男子ＤＢ!$C$86="","",男子ＤＢ!$C$86)</f>
        <v/>
      </c>
      <c r="P25" s="83" t="str">
        <f>IF(男子ＤＢ!$D$85="","",男子ＤＢ!$D$85)</f>
        <v/>
      </c>
      <c r="Q25" s="83" t="str">
        <f>IF(男子ＤＢ!$D$86="","",男子ＤＢ!$D$86)</f>
        <v/>
      </c>
      <c r="R25" s="203" t="str">
        <f>IF(男子ＤＢ!$E$85="","",男子ＤＢ!$E$85)</f>
        <v/>
      </c>
      <c r="S25" s="203" t="str">
        <f>IF(男子ＤＢ!$E$86="","",男子ＤＢ!$E$86)</f>
        <v/>
      </c>
      <c r="T25" s="83" t="str">
        <f>IF(男子ＤＢ!$F$85="","",男子ＤＢ!$F$85)</f>
        <v/>
      </c>
      <c r="U25" s="80">
        <v>22</v>
      </c>
      <c r="V25" s="81" t="str">
        <f>IF(男子ＤＣ!$B$85="","",男子ＤＣ!$B$85)</f>
        <v/>
      </c>
      <c r="W25" s="81" t="str">
        <f>IF(男子ＤＣ!$B$86="","",男子ＤＣ!$B$86)</f>
        <v/>
      </c>
      <c r="X25" s="81" t="str">
        <f>IF(男子ＤＣ!$C$85="","",男子ＤＣ!$C$85)</f>
        <v/>
      </c>
      <c r="Y25" s="81" t="str">
        <f>IF(男子ＤＣ!$C$86="","",男子ＤＣ!$C$86)</f>
        <v/>
      </c>
      <c r="Z25" s="81" t="str">
        <f>IF(男子ＤＣ!$D$85="","",男子ＤＣ!$D$85)</f>
        <v/>
      </c>
      <c r="AA25" s="81" t="str">
        <f>IF(男子ＤＣ!$D$86="","",男子ＤＣ!$D$86)</f>
        <v/>
      </c>
      <c r="AB25" s="204" t="str">
        <f>IF(男子ＤＣ!$E$85="","",男子ＤＣ!$E$85)</f>
        <v/>
      </c>
      <c r="AC25" s="204" t="str">
        <f>IF(男子ＤＣ!$E$86="","",男子ＤＣ!$E$86)</f>
        <v/>
      </c>
      <c r="AD25" s="81" t="str">
        <f>IF(男子ＤＣ!$F$85="","",男子ＤＣ!$F$85)</f>
        <v/>
      </c>
      <c r="AE25" s="78">
        <v>22</v>
      </c>
      <c r="AF25" s="79" t="str">
        <f>IF(男子ＤＤ!$B$85="","",男子ＤＤ!$B$85)</f>
        <v/>
      </c>
      <c r="AG25" s="79" t="str">
        <f>IF(男子ＤＤ!$B$86="","",男子ＤＤ!$B$86)</f>
        <v/>
      </c>
      <c r="AH25" s="79" t="str">
        <f>IF(男子ＤＤ!$C$85="","",男子ＤＤ!$C$85)</f>
        <v/>
      </c>
      <c r="AI25" s="79" t="str">
        <f>IF(男子ＤＤ!$C$86="","",男子ＤＤ!$C$86)</f>
        <v/>
      </c>
      <c r="AJ25" s="79" t="str">
        <f>IF(男子ＤＤ!$D$85="","",男子ＤＤ!$D$85)</f>
        <v/>
      </c>
      <c r="AK25" s="79" t="str">
        <f>IF(男子ＤＤ!$D$86="","",男子ＤＤ!$D$86)</f>
        <v/>
      </c>
      <c r="AL25" s="205" t="str">
        <f>IF(男子ＤＤ!$E$85="","",男子ＤＤ!$E$85)</f>
        <v/>
      </c>
      <c r="AM25" s="205" t="str">
        <f>IF(男子ＤＤ!$E$86="","",男子ＤＤ!$E$86)</f>
        <v/>
      </c>
      <c r="AN25" s="79" t="str">
        <f>IF(男子ＤＤ!$F$85="","",男子ＤＤ!$F$85)</f>
        <v/>
      </c>
      <c r="AO25" s="84">
        <v>22</v>
      </c>
      <c r="AP25" s="85" t="str">
        <f>IF(女子ＤＡ!$B$76="","",女子ＤＡ!$B$76)</f>
        <v/>
      </c>
      <c r="AQ25" s="85" t="str">
        <f>IF(女子ＤＡ!$B$86="","",女子ＤＡ!$B$86)</f>
        <v/>
      </c>
      <c r="AR25" s="85" t="str">
        <f>IF(女子ＤＡ!$C$85="","",女子ＤＡ!$C$85)</f>
        <v/>
      </c>
      <c r="AS25" s="85" t="str">
        <f>IF(女子ＤＡ!$C$86="","",女子ＤＡ!$C$86)</f>
        <v/>
      </c>
      <c r="AT25" s="85" t="str">
        <f>IF(女子ＤＡ!$D$85="","",女子ＤＡ!$D$85)</f>
        <v/>
      </c>
      <c r="AU25" s="85" t="str">
        <f>IF(女子ＤＡ!$D$86="","",女子ＤＡ!$D$86)</f>
        <v/>
      </c>
      <c r="AV25" s="202" t="str">
        <f>IF(女子ＤＡ!$E$85="","",女子ＤＡ!$E$85)</f>
        <v/>
      </c>
      <c r="AW25" s="202" t="str">
        <f>IF(女子ＤＡ!$E$86="","",女子ＤＡ!$E$86)</f>
        <v/>
      </c>
      <c r="AX25" s="85" t="str">
        <f>IF(女子ＤＡ!$F$85="","",女子ＤＡ!$F$85)</f>
        <v/>
      </c>
      <c r="AY25" s="82">
        <v>22</v>
      </c>
      <c r="AZ25" s="83" t="str">
        <f>IF(女子ＤＢ!$B$85="","",女子ＤＢ!$B$85)</f>
        <v/>
      </c>
      <c r="BA25" s="83" t="str">
        <f>IF(女子ＤＢ!$B$86="","",女子ＤＢ!$B$86)</f>
        <v/>
      </c>
      <c r="BB25" s="83" t="str">
        <f>IF(女子ＤＢ!$C$85="","",女子ＤＢ!$C$85)</f>
        <v/>
      </c>
      <c r="BC25" s="83" t="str">
        <f>IF(女子ＤＢ!$C$86="","",女子ＤＢ!$C$86)</f>
        <v/>
      </c>
      <c r="BD25" s="83" t="str">
        <f>IF(女子ＤＢ!$D$85="","",女子ＤＢ!$D$85)</f>
        <v/>
      </c>
      <c r="BE25" s="83" t="str">
        <f>IF(女子ＤＢ!$D$86="","",女子ＤＢ!$D$86)</f>
        <v/>
      </c>
      <c r="BF25" s="203" t="str">
        <f>IF(女子ＤＢ!$E$85="","",女子ＤＢ!$E$85)</f>
        <v/>
      </c>
      <c r="BG25" s="203" t="str">
        <f>IF(女子ＤＢ!$E$86="","",女子ＤＢ!$E$86)</f>
        <v/>
      </c>
      <c r="BH25" s="83" t="str">
        <f>IF(女子ＤＢ!$F$85="","",女子ＤＢ!$F$85)</f>
        <v/>
      </c>
      <c r="BI25" s="80">
        <v>22</v>
      </c>
      <c r="BJ25" s="81" t="str">
        <f>IF(女子ＤＣ!$B$85="","",女子ＤＣ!$B$85)</f>
        <v/>
      </c>
      <c r="BK25" s="81" t="str">
        <f>IF(女子ＤＣ!$B$86="","",女子ＤＣ!$B$86)</f>
        <v/>
      </c>
      <c r="BL25" s="81" t="str">
        <f>IF(女子ＤＣ!$C$85="","",女子ＤＣ!$C$85)</f>
        <v/>
      </c>
      <c r="BM25" s="81" t="str">
        <f>IF(女子ＤＣ!$C$86="","",女子ＤＣ!$C$86)</f>
        <v/>
      </c>
      <c r="BN25" s="81" t="str">
        <f>IF(女子ＤＣ!$D$85="","",女子ＤＣ!$D$85)</f>
        <v/>
      </c>
      <c r="BO25" s="81" t="str">
        <f>IF(女子ＤＣ!$D$86="","",女子ＤＣ!$D$86)</f>
        <v/>
      </c>
      <c r="BP25" s="204" t="str">
        <f>IF(女子ＤＣ!$E$85="","",女子ＤＣ!$E$85)</f>
        <v/>
      </c>
      <c r="BQ25" s="204" t="str">
        <f>IF(女子ＤＣ!$E$86="","",女子ＤＣ!$E$86)</f>
        <v/>
      </c>
      <c r="BR25" s="81" t="str">
        <f>IF(女子ＤＣ!$F$85="","",女子ＤＣ!$F$85)</f>
        <v/>
      </c>
      <c r="BS25" s="78">
        <v>22</v>
      </c>
      <c r="BT25" s="79" t="str">
        <f>IF(女子ＤＤ!$B$85="","",女子ＤＤ!$B$85)</f>
        <v/>
      </c>
      <c r="BU25" s="79" t="str">
        <f>IF(女子ＤＤ!$B$86="","",女子ＤＤ!$B$86)</f>
        <v/>
      </c>
      <c r="BV25" s="79" t="str">
        <f>IF(女子ＤＤ!$C$85="","",女子ＤＤ!$C$85)</f>
        <v/>
      </c>
      <c r="BW25" s="79" t="str">
        <f>IF(女子ＤＤ!$C$86="","",女子ＤＤ!$C$86)</f>
        <v/>
      </c>
      <c r="BX25" s="79" t="str">
        <f>IF(女子ＤＤ!$D$85="","",女子ＤＤ!$D$85)</f>
        <v/>
      </c>
      <c r="BY25" s="79" t="str">
        <f>IF(女子ＤＤ!$D$86="","",女子ＤＤ!$D$86)</f>
        <v/>
      </c>
      <c r="BZ25" s="205" t="str">
        <f>IF(女子ＤＤ!$E$85="","",女子ＤＤ!$E$85)</f>
        <v/>
      </c>
      <c r="CA25" s="205" t="str">
        <f>IF(女子ＤＤ!$E$86="","",女子ＤＤ!$E$86)</f>
        <v/>
      </c>
      <c r="CB25" s="79" t="str">
        <f>IF(女子ＤＤ!$F$85="","",女子ＤＤ!$F$85)</f>
        <v/>
      </c>
    </row>
    <row r="26" spans="1:80" ht="18.75" x14ac:dyDescent="0.15">
      <c r="A26" s="84">
        <v>23</v>
      </c>
      <c r="B26" s="85" t="str">
        <f>IF(男子ＤＡ!$B$87="","",男子ＤＡ!$B$87)</f>
        <v/>
      </c>
      <c r="C26" s="85" t="str">
        <f>IF(男子ＤＡ!$B$88="","",男子ＤＡ!$B$88)</f>
        <v/>
      </c>
      <c r="D26" s="85" t="str">
        <f>IF(男子ＤＡ!$C$87="","",男子ＤＡ!$C$87)</f>
        <v/>
      </c>
      <c r="E26" s="85" t="str">
        <f>IF(男子ＤＡ!$C$88="","",男子ＤＡ!$C$88)</f>
        <v/>
      </c>
      <c r="F26" s="85" t="str">
        <f>IF(男子ＤＡ!$D$87="","",男子ＤＡ!$D$87)</f>
        <v/>
      </c>
      <c r="G26" s="85" t="str">
        <f>IF(男子ＤＡ!$D$88="","",男子ＤＡ!$D$88)</f>
        <v/>
      </c>
      <c r="H26" s="202" t="str">
        <f>IF(男子ＤＡ!$E$87="","",男子ＤＡ!$E$87)</f>
        <v/>
      </c>
      <c r="I26" s="202" t="str">
        <f>IF(男子ＤＡ!$E$88="","",男子ＤＡ!$E$88)</f>
        <v/>
      </c>
      <c r="J26" s="85" t="str">
        <f>IF(男子ＤＡ!$F$87="","",男子ＤＡ!$F$87)</f>
        <v/>
      </c>
      <c r="K26" s="82">
        <v>23</v>
      </c>
      <c r="L26" s="83" t="str">
        <f>IF(男子ＤＢ!$B$87="","",男子ＤＢ!$B$87)</f>
        <v/>
      </c>
      <c r="M26" s="83" t="str">
        <f>IF(男子ＤＢ!$B$88="","",男子ＤＢ!$B$88)</f>
        <v/>
      </c>
      <c r="N26" s="83" t="str">
        <f>IF(男子ＤＢ!$C$87="","",男子ＤＢ!$C$87)</f>
        <v/>
      </c>
      <c r="O26" s="83" t="str">
        <f>IF(男子ＤＢ!$C$88="","",男子ＤＢ!$C$88)</f>
        <v/>
      </c>
      <c r="P26" s="83" t="str">
        <f>IF(男子ＤＢ!$D$87="","",男子ＤＢ!$D$87)</f>
        <v/>
      </c>
      <c r="Q26" s="83" t="str">
        <f>IF(男子ＤＢ!$D$88="","",男子ＤＢ!$D$88)</f>
        <v/>
      </c>
      <c r="R26" s="203" t="str">
        <f>IF(男子ＤＢ!$E$87="","",男子ＤＢ!$E$87)</f>
        <v/>
      </c>
      <c r="S26" s="203" t="str">
        <f>IF(男子ＤＢ!$E$88="","",男子ＤＢ!$E$88)</f>
        <v/>
      </c>
      <c r="T26" s="83" t="str">
        <f>IF(男子ＤＢ!$F$87="","",男子ＤＢ!$F$87)</f>
        <v/>
      </c>
      <c r="U26" s="80">
        <v>23</v>
      </c>
      <c r="V26" s="81" t="str">
        <f>IF(男子ＤＣ!$B$87="","",男子ＤＣ!$B$87)</f>
        <v/>
      </c>
      <c r="W26" s="81" t="str">
        <f>IF(男子ＤＣ!$B$88="","",男子ＤＣ!$B$88)</f>
        <v/>
      </c>
      <c r="X26" s="81" t="str">
        <f>IF(男子ＤＣ!$C$87="","",男子ＤＣ!$C$87)</f>
        <v/>
      </c>
      <c r="Y26" s="81" t="str">
        <f>IF(男子ＤＣ!$C$88="","",男子ＤＣ!$C$88)</f>
        <v/>
      </c>
      <c r="Z26" s="81" t="str">
        <f>IF(男子ＤＣ!$D$87="","",男子ＤＣ!$D$87)</f>
        <v/>
      </c>
      <c r="AA26" s="81" t="str">
        <f>IF(男子ＤＣ!$D$88="","",男子ＤＣ!$D$88)</f>
        <v/>
      </c>
      <c r="AB26" s="204" t="str">
        <f>IF(男子ＤＣ!$E$87="","",男子ＤＣ!$E$87)</f>
        <v/>
      </c>
      <c r="AC26" s="204" t="str">
        <f>IF(男子ＤＣ!$E$88="","",男子ＤＣ!$E$88)</f>
        <v/>
      </c>
      <c r="AD26" s="81" t="str">
        <f>IF(男子ＤＣ!$F$87="","",男子ＤＣ!$F$87)</f>
        <v/>
      </c>
      <c r="AE26" s="78">
        <v>23</v>
      </c>
      <c r="AF26" s="79" t="str">
        <f>IF(男子ＤＤ!$B$87="","",男子ＤＤ!$B$87)</f>
        <v/>
      </c>
      <c r="AG26" s="79" t="str">
        <f>IF(男子ＤＤ!$B$88="","",男子ＤＤ!$B$88)</f>
        <v/>
      </c>
      <c r="AH26" s="79" t="str">
        <f>IF(男子ＤＤ!$C$87="","",男子ＤＤ!$C$87)</f>
        <v/>
      </c>
      <c r="AI26" s="79" t="str">
        <f>IF(男子ＤＤ!$C$88="","",男子ＤＤ!$C$88)</f>
        <v/>
      </c>
      <c r="AJ26" s="79" t="str">
        <f>IF(男子ＤＤ!$D$87="","",男子ＤＤ!$D$87)</f>
        <v/>
      </c>
      <c r="AK26" s="79" t="str">
        <f>IF(男子ＤＤ!$D$88="","",男子ＤＤ!$D$88)</f>
        <v/>
      </c>
      <c r="AL26" s="205" t="str">
        <f>IF(男子ＤＤ!$E$87="","",男子ＤＤ!$E$87)</f>
        <v/>
      </c>
      <c r="AM26" s="205" t="str">
        <f>IF(男子ＤＤ!$E$88="","",男子ＤＤ!$E$88)</f>
        <v/>
      </c>
      <c r="AN26" s="79" t="str">
        <f>IF(男子ＤＤ!$F$87="","",男子ＤＤ!$F$87)</f>
        <v/>
      </c>
      <c r="AO26" s="84">
        <v>23</v>
      </c>
      <c r="AP26" s="85" t="str">
        <f>IF(女子ＤＡ!$B$78="","",女子ＤＡ!$B$78)</f>
        <v/>
      </c>
      <c r="AQ26" s="85" t="str">
        <f>IF(女子ＤＡ!$B$88="","",女子ＤＡ!$B$88)</f>
        <v/>
      </c>
      <c r="AR26" s="85" t="str">
        <f>IF(女子ＤＡ!$C$87="","",女子ＤＡ!$C$87)</f>
        <v/>
      </c>
      <c r="AS26" s="85" t="str">
        <f>IF(女子ＤＡ!$C$88="","",女子ＤＡ!$C$88)</f>
        <v/>
      </c>
      <c r="AT26" s="85" t="str">
        <f>IF(女子ＤＡ!$D$87="","",女子ＤＡ!$D$87)</f>
        <v/>
      </c>
      <c r="AU26" s="85" t="str">
        <f>IF(女子ＤＡ!$D$88="","",女子ＤＡ!$D$88)</f>
        <v/>
      </c>
      <c r="AV26" s="202" t="str">
        <f>IF(女子ＤＡ!$E$87="","",女子ＤＡ!$E$87)</f>
        <v/>
      </c>
      <c r="AW26" s="202" t="str">
        <f>IF(女子ＤＡ!$E$88="","",女子ＤＡ!$E$88)</f>
        <v/>
      </c>
      <c r="AX26" s="85" t="str">
        <f>IF(女子ＤＡ!$F$87="","",女子ＤＡ!$F$87)</f>
        <v/>
      </c>
      <c r="AY26" s="82">
        <v>23</v>
      </c>
      <c r="AZ26" s="83" t="str">
        <f>IF(女子ＤＢ!$B$87="","",女子ＤＢ!$B$87)</f>
        <v/>
      </c>
      <c r="BA26" s="83" t="str">
        <f>IF(女子ＤＢ!$B$88="","",女子ＤＢ!$B$88)</f>
        <v/>
      </c>
      <c r="BB26" s="83" t="str">
        <f>IF(女子ＤＢ!$C$87="","",女子ＤＢ!$C$87)</f>
        <v/>
      </c>
      <c r="BC26" s="83" t="str">
        <f>IF(女子ＤＢ!$C$88="","",女子ＤＢ!$C$88)</f>
        <v/>
      </c>
      <c r="BD26" s="83" t="str">
        <f>IF(女子ＤＢ!$D$87="","",女子ＤＢ!$D$87)</f>
        <v/>
      </c>
      <c r="BE26" s="83" t="str">
        <f>IF(女子ＤＢ!$D$88="","",女子ＤＢ!$D$88)</f>
        <v/>
      </c>
      <c r="BF26" s="203" t="str">
        <f>IF(女子ＤＢ!$E$87="","",女子ＤＢ!$E$87)</f>
        <v/>
      </c>
      <c r="BG26" s="203" t="str">
        <f>IF(女子ＤＢ!$E$88="","",女子ＤＢ!$E$88)</f>
        <v/>
      </c>
      <c r="BH26" s="83" t="str">
        <f>IF(女子ＤＢ!$F$87="","",女子ＤＢ!$F$87)</f>
        <v/>
      </c>
      <c r="BI26" s="80">
        <v>23</v>
      </c>
      <c r="BJ26" s="81" t="str">
        <f>IF(女子ＤＣ!$B$87="","",女子ＤＣ!$B$87)</f>
        <v/>
      </c>
      <c r="BK26" s="81" t="str">
        <f>IF(女子ＤＣ!$B$88="","",女子ＤＣ!$B$88)</f>
        <v/>
      </c>
      <c r="BL26" s="81" t="str">
        <f>IF(女子ＤＣ!$C$87="","",女子ＤＣ!$C$87)</f>
        <v/>
      </c>
      <c r="BM26" s="81" t="str">
        <f>IF(女子ＤＣ!$C$88="","",女子ＤＣ!$C$88)</f>
        <v/>
      </c>
      <c r="BN26" s="81" t="str">
        <f>IF(女子ＤＣ!$D$87="","",女子ＤＣ!$D$87)</f>
        <v/>
      </c>
      <c r="BO26" s="81" t="str">
        <f>IF(女子ＤＣ!$D$88="","",女子ＤＣ!$D$88)</f>
        <v/>
      </c>
      <c r="BP26" s="204" t="str">
        <f>IF(女子ＤＣ!$E$87="","",女子ＤＣ!$E$87)</f>
        <v/>
      </c>
      <c r="BQ26" s="204" t="str">
        <f>IF(女子ＤＣ!$E$88="","",女子ＤＣ!$E$88)</f>
        <v/>
      </c>
      <c r="BR26" s="81" t="str">
        <f>IF(女子ＤＣ!$F$87="","",女子ＤＣ!$F$87)</f>
        <v/>
      </c>
      <c r="BS26" s="78">
        <v>23</v>
      </c>
      <c r="BT26" s="79" t="str">
        <f>IF(女子ＤＤ!$B$87="","",女子ＤＤ!$B$87)</f>
        <v/>
      </c>
      <c r="BU26" s="79" t="str">
        <f>IF(女子ＤＤ!$B$88="","",女子ＤＤ!$B$88)</f>
        <v/>
      </c>
      <c r="BV26" s="79" t="str">
        <f>IF(女子ＤＤ!$C$87="","",女子ＤＤ!$C$87)</f>
        <v/>
      </c>
      <c r="BW26" s="79" t="str">
        <f>IF(女子ＤＤ!$C$88="","",女子ＤＤ!$C$88)</f>
        <v/>
      </c>
      <c r="BX26" s="79" t="str">
        <f>IF(女子ＤＤ!$D$87="","",女子ＤＤ!$D$87)</f>
        <v/>
      </c>
      <c r="BY26" s="79" t="str">
        <f>IF(女子ＤＤ!$D$88="","",女子ＤＤ!$D$88)</f>
        <v/>
      </c>
      <c r="BZ26" s="205" t="str">
        <f>IF(女子ＤＤ!$E$87="","",女子ＤＤ!$E$87)</f>
        <v/>
      </c>
      <c r="CA26" s="205" t="str">
        <f>IF(女子ＤＤ!$E$88="","",女子ＤＤ!$E$88)</f>
        <v/>
      </c>
      <c r="CB26" s="79" t="str">
        <f>IF(女子ＤＤ!$F$87="","",女子ＤＤ!$F$87)</f>
        <v/>
      </c>
    </row>
    <row r="27" spans="1:80" ht="18.75" x14ac:dyDescent="0.15">
      <c r="A27" s="84">
        <v>24</v>
      </c>
      <c r="B27" s="85" t="str">
        <f>IF(男子ＤＡ!$B$89="","",男子ＤＡ!$B$89)</f>
        <v/>
      </c>
      <c r="C27" s="85" t="str">
        <f>IF(男子ＤＡ!$B$90="","",男子ＤＡ!$B$90)</f>
        <v/>
      </c>
      <c r="D27" s="85" t="str">
        <f>IF(男子ＤＡ!$C$89="","",男子ＤＡ!$C$89)</f>
        <v/>
      </c>
      <c r="E27" s="85" t="str">
        <f>IF(男子ＤＡ!$C$90="","",男子ＤＡ!$C$90)</f>
        <v/>
      </c>
      <c r="F27" s="85" t="str">
        <f>IF(男子ＤＡ!$D$89="","",男子ＤＡ!$D$89)</f>
        <v/>
      </c>
      <c r="G27" s="85" t="str">
        <f>IF(男子ＤＡ!$D$90="","",男子ＤＡ!$D$90)</f>
        <v/>
      </c>
      <c r="H27" s="202" t="str">
        <f>IF(男子ＤＡ!$E$89="","",男子ＤＡ!$E$89)</f>
        <v/>
      </c>
      <c r="I27" s="202" t="str">
        <f>IF(男子ＤＡ!$E$90="","",男子ＤＡ!$E$90)</f>
        <v/>
      </c>
      <c r="J27" s="85" t="str">
        <f>IF(男子ＤＡ!$F$89="","",男子ＤＡ!$F$89)</f>
        <v/>
      </c>
      <c r="K27" s="82">
        <v>24</v>
      </c>
      <c r="L27" s="83" t="str">
        <f>IF(男子ＤＢ!$B$89="","",男子ＤＢ!$B$89)</f>
        <v/>
      </c>
      <c r="M27" s="83" t="str">
        <f>IF(男子ＤＢ!$B$90="","",男子ＤＢ!$B$90)</f>
        <v/>
      </c>
      <c r="N27" s="83" t="str">
        <f>IF(男子ＤＢ!$C$89="","",男子ＤＢ!$C$89)</f>
        <v/>
      </c>
      <c r="O27" s="83" t="str">
        <f>IF(男子ＤＢ!$C$90="","",男子ＤＢ!$C$90)</f>
        <v/>
      </c>
      <c r="P27" s="83" t="str">
        <f>IF(男子ＤＢ!$D$89="","",男子ＤＢ!$D$89)</f>
        <v/>
      </c>
      <c r="Q27" s="83" t="str">
        <f>IF(男子ＤＢ!$D$90="","",男子ＤＢ!$D$90)</f>
        <v/>
      </c>
      <c r="R27" s="203" t="str">
        <f>IF(男子ＤＢ!$E$89="","",男子ＤＢ!$E$89)</f>
        <v/>
      </c>
      <c r="S27" s="203" t="str">
        <f>IF(男子ＤＢ!$E$90="","",男子ＤＢ!$E$90)</f>
        <v/>
      </c>
      <c r="T27" s="83" t="str">
        <f>IF(男子ＤＢ!$F$89="","",男子ＤＢ!$F$89)</f>
        <v/>
      </c>
      <c r="U27" s="80">
        <v>24</v>
      </c>
      <c r="V27" s="81" t="str">
        <f>IF(男子ＤＣ!$B$89="","",男子ＤＣ!$B$89)</f>
        <v/>
      </c>
      <c r="W27" s="81" t="str">
        <f>IF(男子ＤＣ!$B$90="","",男子ＤＣ!$B$90)</f>
        <v/>
      </c>
      <c r="X27" s="81" t="str">
        <f>IF(男子ＤＣ!$C$89="","",男子ＤＣ!$C$89)</f>
        <v/>
      </c>
      <c r="Y27" s="81" t="str">
        <f>IF(男子ＤＣ!$C$90="","",男子ＤＣ!$C$90)</f>
        <v/>
      </c>
      <c r="Z27" s="81" t="str">
        <f>IF(男子ＤＣ!$D$89="","",男子ＤＣ!$D$89)</f>
        <v/>
      </c>
      <c r="AA27" s="81" t="str">
        <f>IF(男子ＤＣ!$D$90="","",男子ＤＣ!$D$90)</f>
        <v/>
      </c>
      <c r="AB27" s="204" t="str">
        <f>IF(男子ＤＣ!$E$89="","",男子ＤＣ!$E$89)</f>
        <v/>
      </c>
      <c r="AC27" s="204" t="str">
        <f>IF(男子ＤＣ!$E$90="","",男子ＤＣ!$E$90)</f>
        <v/>
      </c>
      <c r="AD27" s="81" t="str">
        <f>IF(男子ＤＣ!$F$89="","",男子ＤＣ!$F$89)</f>
        <v/>
      </c>
      <c r="AE27" s="78">
        <v>24</v>
      </c>
      <c r="AF27" s="79" t="str">
        <f>IF(男子ＤＤ!$B$89="","",男子ＤＤ!$B$89)</f>
        <v/>
      </c>
      <c r="AG27" s="79" t="str">
        <f>IF(男子ＤＤ!$B$90="","",男子ＤＤ!$B$90)</f>
        <v/>
      </c>
      <c r="AH27" s="79" t="str">
        <f>IF(男子ＤＤ!$C$89="","",男子ＤＤ!$C$89)</f>
        <v/>
      </c>
      <c r="AI27" s="79" t="str">
        <f>IF(男子ＤＤ!$C$90="","",男子ＤＤ!$C$90)</f>
        <v/>
      </c>
      <c r="AJ27" s="79" t="str">
        <f>IF(男子ＤＤ!$D$89="","",男子ＤＤ!$D$89)</f>
        <v/>
      </c>
      <c r="AK27" s="79" t="str">
        <f>IF(男子ＤＤ!$D$90="","",男子ＤＤ!$D$90)</f>
        <v/>
      </c>
      <c r="AL27" s="205" t="str">
        <f>IF(男子ＤＤ!$E$89="","",男子ＤＤ!$E$89)</f>
        <v/>
      </c>
      <c r="AM27" s="205" t="str">
        <f>IF(男子ＤＤ!$E$90="","",男子ＤＤ!$E$90)</f>
        <v/>
      </c>
      <c r="AN27" s="79" t="str">
        <f>IF(男子ＤＤ!$F$89="","",男子ＤＤ!$F$89)</f>
        <v/>
      </c>
      <c r="AO27" s="84">
        <v>24</v>
      </c>
      <c r="AP27" s="85" t="str">
        <f>IF(女子ＤＡ!$B$90="","",女子ＤＡ!$B$90)</f>
        <v/>
      </c>
      <c r="AQ27" s="85" t="str">
        <f>IF(女子ＤＡ!$B$90="","",女子ＤＡ!$B$90)</f>
        <v/>
      </c>
      <c r="AR27" s="85" t="str">
        <f>IF(女子ＤＡ!$C$89="","",女子ＤＡ!$C$89)</f>
        <v/>
      </c>
      <c r="AS27" s="85" t="str">
        <f>IF(女子ＤＡ!$C$90="","",女子ＤＡ!$C$90)</f>
        <v/>
      </c>
      <c r="AT27" s="85" t="str">
        <f>IF(女子ＤＡ!$D$89="","",女子ＤＡ!$D$89)</f>
        <v/>
      </c>
      <c r="AU27" s="85" t="str">
        <f>IF(女子ＤＡ!$D$90="","",女子ＤＡ!$D$90)</f>
        <v/>
      </c>
      <c r="AV27" s="202" t="str">
        <f>IF(女子ＤＡ!$E$89="","",女子ＤＡ!$E$89)</f>
        <v/>
      </c>
      <c r="AW27" s="202" t="str">
        <f>IF(女子ＤＡ!$E$90="","",女子ＤＡ!$E$90)</f>
        <v/>
      </c>
      <c r="AX27" s="85" t="str">
        <f>IF(女子ＤＡ!$F$89="","",女子ＤＡ!$F$89)</f>
        <v/>
      </c>
      <c r="AY27" s="82">
        <v>24</v>
      </c>
      <c r="AZ27" s="83" t="str">
        <f>IF(女子ＤＢ!$B$89="","",女子ＤＢ!$B$89)</f>
        <v/>
      </c>
      <c r="BA27" s="83" t="str">
        <f>IF(女子ＤＢ!$B$90="","",女子ＤＢ!$B$90)</f>
        <v/>
      </c>
      <c r="BB27" s="83" t="str">
        <f>IF(女子ＤＢ!$C$89="","",女子ＤＢ!$C$89)</f>
        <v/>
      </c>
      <c r="BC27" s="83" t="str">
        <f>IF(女子ＤＢ!$C$90="","",女子ＤＢ!$C$90)</f>
        <v/>
      </c>
      <c r="BD27" s="83" t="str">
        <f>IF(女子ＤＢ!$D$89="","",女子ＤＢ!$D$89)</f>
        <v/>
      </c>
      <c r="BE27" s="83" t="str">
        <f>IF(女子ＤＢ!$D$90="","",女子ＤＢ!$D$90)</f>
        <v/>
      </c>
      <c r="BF27" s="203" t="str">
        <f>IF(女子ＤＢ!$E$89="","",女子ＤＢ!$E$89)</f>
        <v/>
      </c>
      <c r="BG27" s="203" t="str">
        <f>IF(女子ＤＢ!$E$90="","",女子ＤＢ!$E$90)</f>
        <v/>
      </c>
      <c r="BH27" s="83" t="str">
        <f>IF(女子ＤＢ!$F$89="","",女子ＤＢ!$F$89)</f>
        <v/>
      </c>
      <c r="BI27" s="80">
        <v>24</v>
      </c>
      <c r="BJ27" s="81" t="str">
        <f>IF(女子ＤＣ!$B$89="","",女子ＤＣ!$B$89)</f>
        <v/>
      </c>
      <c r="BK27" s="81" t="str">
        <f>IF(女子ＤＣ!$B$90="","",女子ＤＣ!$B$90)</f>
        <v/>
      </c>
      <c r="BL27" s="81" t="str">
        <f>IF(女子ＤＣ!$C$89="","",女子ＤＣ!$C$89)</f>
        <v/>
      </c>
      <c r="BM27" s="81" t="str">
        <f>IF(女子ＤＣ!$C$90="","",女子ＤＣ!$C$90)</f>
        <v/>
      </c>
      <c r="BN27" s="81" t="str">
        <f>IF(女子ＤＣ!$D$89="","",女子ＤＣ!$D$89)</f>
        <v/>
      </c>
      <c r="BO27" s="81" t="str">
        <f>IF(女子ＤＣ!$D$90="","",女子ＤＣ!$D$90)</f>
        <v/>
      </c>
      <c r="BP27" s="204" t="str">
        <f>IF(女子ＤＣ!$E$89="","",女子ＤＣ!$E$89)</f>
        <v/>
      </c>
      <c r="BQ27" s="204" t="str">
        <f>IF(女子ＤＣ!$E$90="","",女子ＤＣ!$E$90)</f>
        <v/>
      </c>
      <c r="BR27" s="81" t="str">
        <f>IF(女子ＤＣ!$F$89="","",女子ＤＣ!$F$89)</f>
        <v/>
      </c>
      <c r="BS27" s="78">
        <v>24</v>
      </c>
      <c r="BT27" s="79" t="str">
        <f>IF(女子ＤＤ!$B$89="","",女子ＤＤ!$B$89)</f>
        <v/>
      </c>
      <c r="BU27" s="79" t="str">
        <f>IF(女子ＤＤ!$B$90="","",女子ＤＤ!$B$90)</f>
        <v/>
      </c>
      <c r="BV27" s="79" t="str">
        <f>IF(女子ＤＤ!$C$89="","",女子ＤＤ!$C$89)</f>
        <v/>
      </c>
      <c r="BW27" s="79" t="str">
        <f>IF(女子ＤＤ!$C$90="","",女子ＤＤ!$C$90)</f>
        <v/>
      </c>
      <c r="BX27" s="79" t="str">
        <f>IF(女子ＤＤ!$D$89="","",女子ＤＤ!$D$89)</f>
        <v/>
      </c>
      <c r="BY27" s="79" t="str">
        <f>IF(女子ＤＤ!$D$90="","",女子ＤＤ!$D$90)</f>
        <v/>
      </c>
      <c r="BZ27" s="205" t="str">
        <f>IF(女子ＤＤ!$E$89="","",女子ＤＤ!$E$89)</f>
        <v/>
      </c>
      <c r="CA27" s="205" t="str">
        <f>IF(女子ＤＤ!$E$90="","",女子ＤＤ!$E$90)</f>
        <v/>
      </c>
      <c r="CB27" s="79" t="str">
        <f>IF(女子ＤＤ!$F$89="","",女子ＤＤ!$F$89)</f>
        <v/>
      </c>
    </row>
    <row r="28" spans="1:80" ht="18.75" x14ac:dyDescent="0.15">
      <c r="A28" s="84">
        <v>25</v>
      </c>
      <c r="B28" s="85" t="str">
        <f>IF(男子ＤＡ!$B$91="","",男子ＤＡ!$B$91)</f>
        <v/>
      </c>
      <c r="C28" s="85" t="str">
        <f>IF(男子ＤＡ!$B$92="","",男子ＤＡ!$B$92)</f>
        <v/>
      </c>
      <c r="D28" s="85" t="str">
        <f>IF(男子ＤＡ!$C$91="","",男子ＤＡ!$C$91)</f>
        <v/>
      </c>
      <c r="E28" s="85" t="str">
        <f>IF(男子ＤＡ!$C$92="","",男子ＤＡ!$C$92)</f>
        <v/>
      </c>
      <c r="F28" s="85" t="str">
        <f>IF(男子ＤＡ!$D$91="","",男子ＤＡ!$D$91)</f>
        <v/>
      </c>
      <c r="G28" s="85" t="str">
        <f>IF(男子ＤＡ!$D$92="","",男子ＤＡ!$D$92)</f>
        <v/>
      </c>
      <c r="H28" s="202" t="str">
        <f>IF(男子ＤＡ!$E$91="","",男子ＤＡ!$E$91)</f>
        <v/>
      </c>
      <c r="I28" s="202" t="str">
        <f>IF(男子ＤＡ!$E$92="","",男子ＤＡ!$E$92)</f>
        <v/>
      </c>
      <c r="J28" s="85" t="str">
        <f>IF(男子ＤＡ!$F$91="","",男子ＤＡ!$F$91)</f>
        <v/>
      </c>
      <c r="K28" s="82">
        <v>25</v>
      </c>
      <c r="L28" s="83" t="str">
        <f>IF(男子ＤＢ!$B$91="","",男子ＤＢ!$B$91)</f>
        <v/>
      </c>
      <c r="M28" s="83" t="str">
        <f>IF(男子ＤＢ!$B$92="","",男子ＤＢ!$B$92)</f>
        <v/>
      </c>
      <c r="N28" s="83" t="str">
        <f>IF(男子ＤＢ!$C$91="","",男子ＤＢ!$C$91)</f>
        <v/>
      </c>
      <c r="O28" s="83" t="str">
        <f>IF(男子ＤＢ!$C$92="","",男子ＤＢ!$C$92)</f>
        <v/>
      </c>
      <c r="P28" s="83" t="str">
        <f>IF(男子ＤＢ!$D$91="","",男子ＤＢ!$D$91)</f>
        <v/>
      </c>
      <c r="Q28" s="83" t="str">
        <f>IF(男子ＤＢ!$D$92="","",男子ＤＢ!$D$92)</f>
        <v/>
      </c>
      <c r="R28" s="203" t="str">
        <f>IF(男子ＤＢ!$E$91="","",男子ＤＢ!$E$91)</f>
        <v/>
      </c>
      <c r="S28" s="203" t="str">
        <f>IF(男子ＤＢ!$E$92="","",男子ＤＢ!$E$92)</f>
        <v/>
      </c>
      <c r="T28" s="83" t="str">
        <f>IF(男子ＤＢ!$F$91="","",男子ＤＢ!$F$91)</f>
        <v/>
      </c>
      <c r="U28" s="80">
        <v>25</v>
      </c>
      <c r="V28" s="81" t="str">
        <f>IF(男子ＤＣ!$B$91="","",男子ＤＣ!$B$91)</f>
        <v/>
      </c>
      <c r="W28" s="81" t="str">
        <f>IF(男子ＤＣ!$B$92="","",男子ＤＣ!$B$92)</f>
        <v/>
      </c>
      <c r="X28" s="81" t="str">
        <f>IF(男子ＤＣ!$C$91="","",男子ＤＣ!$C$91)</f>
        <v/>
      </c>
      <c r="Y28" s="81" t="str">
        <f>IF(男子ＤＣ!$C$92="","",男子ＤＣ!$C$92)</f>
        <v/>
      </c>
      <c r="Z28" s="81" t="str">
        <f>IF(男子ＤＣ!$D$91="","",男子ＤＣ!$D$91)</f>
        <v/>
      </c>
      <c r="AA28" s="81" t="str">
        <f>IF(男子ＤＣ!$D$92="","",男子ＤＣ!$D$92)</f>
        <v/>
      </c>
      <c r="AB28" s="204" t="str">
        <f>IF(男子ＤＣ!$E$91="","",男子ＤＣ!$E$91)</f>
        <v/>
      </c>
      <c r="AC28" s="204" t="str">
        <f>IF(男子ＤＣ!$E$92="","",男子ＤＣ!$E$92)</f>
        <v/>
      </c>
      <c r="AD28" s="81" t="str">
        <f>IF(男子ＤＣ!$F$91="","",男子ＤＣ!$F$91)</f>
        <v/>
      </c>
      <c r="AE28" s="78">
        <v>25</v>
      </c>
      <c r="AF28" s="79" t="str">
        <f>IF(男子ＤＤ!$B$91="","",男子ＤＤ!$B$91)</f>
        <v/>
      </c>
      <c r="AG28" s="79" t="str">
        <f>IF(男子ＤＤ!$B$92="","",男子ＤＤ!$B$92)</f>
        <v/>
      </c>
      <c r="AH28" s="79" t="str">
        <f>IF(男子ＤＤ!$C$91="","",男子ＤＤ!$C$91)</f>
        <v/>
      </c>
      <c r="AI28" s="79" t="str">
        <f>IF(男子ＤＤ!$C$92="","",男子ＤＤ!$C$92)</f>
        <v/>
      </c>
      <c r="AJ28" s="79" t="str">
        <f>IF(男子ＤＤ!$D$91="","",男子ＤＤ!$D$91)</f>
        <v/>
      </c>
      <c r="AK28" s="79" t="str">
        <f>IF(男子ＤＤ!$D$92="","",男子ＤＤ!$D$92)</f>
        <v/>
      </c>
      <c r="AL28" s="205" t="str">
        <f>IF(男子ＤＤ!$E$91="","",男子ＤＤ!$E$91)</f>
        <v/>
      </c>
      <c r="AM28" s="205" t="str">
        <f>IF(男子ＤＤ!$E$92="","",男子ＤＤ!$E$92)</f>
        <v/>
      </c>
      <c r="AN28" s="79" t="str">
        <f>IF(男子ＤＤ!$F$91="","",男子ＤＤ!$F$91)</f>
        <v/>
      </c>
      <c r="AO28" s="84">
        <v>25</v>
      </c>
      <c r="AP28" s="85" t="str">
        <f>IF(女子ＤＡ!$B$92="","",女子ＤＡ!$B$92)</f>
        <v/>
      </c>
      <c r="AQ28" s="85" t="str">
        <f>IF(女子ＤＡ!$B$92="","",女子ＤＡ!$B$92)</f>
        <v/>
      </c>
      <c r="AR28" s="85" t="str">
        <f>IF(女子ＤＡ!$C$91="","",女子ＤＡ!$C$91)</f>
        <v/>
      </c>
      <c r="AS28" s="85" t="str">
        <f>IF(女子ＤＡ!$C$92="","",女子ＤＡ!$C$92)</f>
        <v/>
      </c>
      <c r="AT28" s="85" t="str">
        <f>IF(女子ＤＡ!$D$91="","",女子ＤＡ!$D$91)</f>
        <v/>
      </c>
      <c r="AU28" s="85" t="str">
        <f>IF(女子ＤＡ!$D$92="","",女子ＤＡ!$D$92)</f>
        <v/>
      </c>
      <c r="AV28" s="202" t="str">
        <f>IF(女子ＤＡ!$E$91="","",女子ＤＡ!$E$91)</f>
        <v/>
      </c>
      <c r="AW28" s="202" t="str">
        <f>IF(女子ＤＡ!$E$92="","",女子ＤＡ!$E$92)</f>
        <v/>
      </c>
      <c r="AX28" s="85" t="str">
        <f>IF(女子ＤＡ!$F$91="","",女子ＤＡ!$F$91)</f>
        <v/>
      </c>
      <c r="AY28" s="82">
        <v>25</v>
      </c>
      <c r="AZ28" s="83" t="str">
        <f>IF(女子ＤＢ!$B$91="","",女子ＤＢ!$B$91)</f>
        <v/>
      </c>
      <c r="BA28" s="83" t="str">
        <f>IF(女子ＤＢ!$B$92="","",女子ＤＢ!$B$92)</f>
        <v/>
      </c>
      <c r="BB28" s="83" t="str">
        <f>IF(女子ＤＢ!$C$91="","",女子ＤＢ!$C$91)</f>
        <v/>
      </c>
      <c r="BC28" s="83" t="str">
        <f>IF(女子ＤＢ!$C$92="","",女子ＤＢ!$C$92)</f>
        <v/>
      </c>
      <c r="BD28" s="83" t="str">
        <f>IF(女子ＤＢ!$D$91="","",女子ＤＢ!$D$91)</f>
        <v/>
      </c>
      <c r="BE28" s="83" t="str">
        <f>IF(女子ＤＢ!$D$92="","",女子ＤＢ!$D$92)</f>
        <v/>
      </c>
      <c r="BF28" s="203" t="str">
        <f>IF(女子ＤＢ!$E$91="","",女子ＤＢ!$E$91)</f>
        <v/>
      </c>
      <c r="BG28" s="203" t="str">
        <f>IF(女子ＤＢ!$E$92="","",女子ＤＢ!$E$92)</f>
        <v/>
      </c>
      <c r="BH28" s="83" t="str">
        <f>IF(女子ＤＢ!$F$91="","",女子ＤＢ!$F$91)</f>
        <v/>
      </c>
      <c r="BI28" s="80">
        <v>25</v>
      </c>
      <c r="BJ28" s="81" t="str">
        <f>IF(女子ＤＣ!$B$91="","",女子ＤＣ!$B$91)</f>
        <v/>
      </c>
      <c r="BK28" s="81" t="str">
        <f>IF(女子ＤＣ!$B$92="","",女子ＤＣ!$B$92)</f>
        <v/>
      </c>
      <c r="BL28" s="81" t="str">
        <f>IF(女子ＤＣ!$C$91="","",女子ＤＣ!$C$91)</f>
        <v/>
      </c>
      <c r="BM28" s="81" t="str">
        <f>IF(女子ＤＣ!$C$92="","",女子ＤＣ!$C$92)</f>
        <v/>
      </c>
      <c r="BN28" s="81" t="str">
        <f>IF(女子ＤＣ!$D$91="","",女子ＤＣ!$D$91)</f>
        <v/>
      </c>
      <c r="BO28" s="81" t="str">
        <f>IF(女子ＤＣ!$D$92="","",女子ＤＣ!$D$92)</f>
        <v/>
      </c>
      <c r="BP28" s="204" t="str">
        <f>IF(女子ＤＣ!$E$91="","",女子ＤＣ!$E$91)</f>
        <v/>
      </c>
      <c r="BQ28" s="204" t="str">
        <f>IF(女子ＤＣ!$E$92="","",女子ＤＣ!$E$92)</f>
        <v/>
      </c>
      <c r="BR28" s="81" t="str">
        <f>IF(女子ＤＣ!$F$91="","",女子ＤＣ!$F$91)</f>
        <v/>
      </c>
      <c r="BS28" s="78">
        <v>25</v>
      </c>
      <c r="BT28" s="79" t="str">
        <f>IF(女子ＤＤ!$B$91="","",女子ＤＤ!$B$91)</f>
        <v/>
      </c>
      <c r="BU28" s="79" t="str">
        <f>IF(女子ＤＤ!$B$92="","",女子ＤＤ!$B$92)</f>
        <v/>
      </c>
      <c r="BV28" s="79" t="str">
        <f>IF(女子ＤＤ!$C$91="","",女子ＤＤ!$C$91)</f>
        <v/>
      </c>
      <c r="BW28" s="79" t="str">
        <f>IF(女子ＤＤ!$C$92="","",女子ＤＤ!$C$92)</f>
        <v/>
      </c>
      <c r="BX28" s="79" t="str">
        <f>IF(女子ＤＤ!$D$91="","",女子ＤＤ!$D$91)</f>
        <v/>
      </c>
      <c r="BY28" s="79" t="str">
        <f>IF(女子ＤＤ!$D$92="","",女子ＤＤ!$D$92)</f>
        <v/>
      </c>
      <c r="BZ28" s="205" t="str">
        <f>IF(女子ＤＤ!$E$91="","",女子ＤＤ!$E$91)</f>
        <v/>
      </c>
      <c r="CA28" s="205" t="str">
        <f>IF(女子ＤＤ!$E$92="","",女子ＤＤ!$E$92)</f>
        <v/>
      </c>
      <c r="CB28" s="79" t="str">
        <f>IF(女子ＤＤ!$F$91="","",女子ＤＤ!$F$91)</f>
        <v/>
      </c>
    </row>
    <row r="29" spans="1:80" ht="18.75" x14ac:dyDescent="0.15">
      <c r="A29" s="84">
        <v>26</v>
      </c>
      <c r="B29" s="85" t="str">
        <f>IF(男子ＤＡ!$B$93="","",男子ＤＡ!$B$93)</f>
        <v/>
      </c>
      <c r="C29" s="85" t="str">
        <f>IF(男子ＤＡ!$B$94="","",男子ＤＡ!$B$94)</f>
        <v/>
      </c>
      <c r="D29" s="85" t="str">
        <f>IF(男子ＤＡ!$C$93="","",男子ＤＡ!$C$93)</f>
        <v/>
      </c>
      <c r="E29" s="85" t="str">
        <f>IF(男子ＤＡ!$C$94="","",男子ＤＡ!$C$94)</f>
        <v/>
      </c>
      <c r="F29" s="85" t="str">
        <f>IF(男子ＤＡ!$D$93="","",男子ＤＡ!$D$93)</f>
        <v/>
      </c>
      <c r="G29" s="85" t="str">
        <f>IF(男子ＤＡ!$D$94="","",男子ＤＡ!$D$94)</f>
        <v/>
      </c>
      <c r="H29" s="202" t="str">
        <f>IF(男子ＤＡ!$E$93="","",男子ＤＡ!$E$93)</f>
        <v/>
      </c>
      <c r="I29" s="202" t="str">
        <f>IF(男子ＤＡ!$E$94="","",男子ＤＡ!$E$94)</f>
        <v/>
      </c>
      <c r="J29" s="85" t="str">
        <f>IF(男子ＤＡ!$F$93="","",男子ＤＡ!$F$93)</f>
        <v/>
      </c>
      <c r="K29" s="82">
        <v>26</v>
      </c>
      <c r="L29" s="83" t="str">
        <f>IF(男子ＤＢ!$B$93="","",男子ＤＢ!$B$93)</f>
        <v/>
      </c>
      <c r="M29" s="83" t="str">
        <f>IF(男子ＤＢ!$B$94="","",男子ＤＢ!$B$94)</f>
        <v/>
      </c>
      <c r="N29" s="83" t="str">
        <f>IF(男子ＤＢ!$C$93="","",男子ＤＢ!$C$93)</f>
        <v/>
      </c>
      <c r="O29" s="83" t="str">
        <f>IF(男子ＤＢ!$C$94="","",男子ＤＢ!$C$94)</f>
        <v/>
      </c>
      <c r="P29" s="83" t="str">
        <f>IF(男子ＤＢ!$D$93="","",男子ＤＢ!$D$93)</f>
        <v/>
      </c>
      <c r="Q29" s="83" t="str">
        <f>IF(男子ＤＢ!$D$94="","",男子ＤＢ!$D$94)</f>
        <v/>
      </c>
      <c r="R29" s="203" t="str">
        <f>IF(男子ＤＢ!$E$93="","",男子ＤＢ!$E$93)</f>
        <v/>
      </c>
      <c r="S29" s="203" t="str">
        <f>IF(男子ＤＢ!$E$94="","",男子ＤＢ!$E$94)</f>
        <v/>
      </c>
      <c r="T29" s="83" t="str">
        <f>IF(男子ＤＢ!$F$93="","",男子ＤＢ!$F$93)</f>
        <v/>
      </c>
      <c r="U29" s="80">
        <v>26</v>
      </c>
      <c r="V29" s="81" t="str">
        <f>IF(男子ＤＣ!$B$93="","",男子ＤＣ!$B$93)</f>
        <v/>
      </c>
      <c r="W29" s="81" t="str">
        <f>IF(男子ＤＣ!$B$94="","",男子ＤＣ!$B$94)</f>
        <v/>
      </c>
      <c r="X29" s="81" t="str">
        <f>IF(男子ＤＣ!$C$93="","",男子ＤＣ!$C$93)</f>
        <v/>
      </c>
      <c r="Y29" s="81" t="str">
        <f>IF(男子ＤＣ!$C$94="","",男子ＤＣ!$C$94)</f>
        <v/>
      </c>
      <c r="Z29" s="81" t="str">
        <f>IF(男子ＤＣ!$D$93="","",男子ＤＣ!$D$93)</f>
        <v/>
      </c>
      <c r="AA29" s="81" t="str">
        <f>IF(男子ＤＣ!$D$94="","",男子ＤＣ!$D$94)</f>
        <v/>
      </c>
      <c r="AB29" s="204" t="str">
        <f>IF(男子ＤＣ!$E$93="","",男子ＤＣ!$E$93)</f>
        <v/>
      </c>
      <c r="AC29" s="204" t="str">
        <f>IF(男子ＤＣ!$E$94="","",男子ＤＣ!$E$94)</f>
        <v/>
      </c>
      <c r="AD29" s="81" t="str">
        <f>IF(男子ＤＣ!$F$93="","",男子ＤＣ!$F$93)</f>
        <v/>
      </c>
      <c r="AE29" s="78">
        <v>26</v>
      </c>
      <c r="AF29" s="79" t="str">
        <f>IF(男子ＤＤ!$B$93="","",男子ＤＤ!$B$93)</f>
        <v/>
      </c>
      <c r="AG29" s="79" t="str">
        <f>IF(男子ＤＤ!$B$94="","",男子ＤＤ!$B$94)</f>
        <v/>
      </c>
      <c r="AH29" s="79" t="str">
        <f>IF(男子ＤＤ!$C$93="","",男子ＤＤ!$C$93)</f>
        <v/>
      </c>
      <c r="AI29" s="79" t="str">
        <f>IF(男子ＤＤ!$C$94="","",男子ＤＤ!$C$94)</f>
        <v/>
      </c>
      <c r="AJ29" s="79" t="str">
        <f>IF(男子ＤＤ!$D$93="","",男子ＤＤ!$D$93)</f>
        <v/>
      </c>
      <c r="AK29" s="79" t="str">
        <f>IF(男子ＤＤ!$D$94="","",男子ＤＤ!$D$94)</f>
        <v/>
      </c>
      <c r="AL29" s="205" t="str">
        <f>IF(男子ＤＤ!$E$93="","",男子ＤＤ!$E$93)</f>
        <v/>
      </c>
      <c r="AM29" s="205" t="str">
        <f>IF(男子ＤＤ!$E$94="","",男子ＤＤ!$E$94)</f>
        <v/>
      </c>
      <c r="AN29" s="79" t="str">
        <f>IF(男子ＤＤ!$F$93="","",男子ＤＤ!$F$93)</f>
        <v/>
      </c>
      <c r="AO29" s="84">
        <v>26</v>
      </c>
      <c r="AP29" s="85" t="str">
        <f>IF(女子ＤＡ!$B$94="","",女子ＤＡ!$B$94)</f>
        <v/>
      </c>
      <c r="AQ29" s="85" t="str">
        <f>IF(女子ＤＡ!$B$94="","",女子ＤＡ!$B$94)</f>
        <v/>
      </c>
      <c r="AR29" s="85" t="str">
        <f>IF(女子ＤＡ!$C$93="","",女子ＤＡ!$C$93)</f>
        <v/>
      </c>
      <c r="AS29" s="85" t="str">
        <f>IF(女子ＤＡ!$C$94="","",女子ＤＡ!$C$94)</f>
        <v/>
      </c>
      <c r="AT29" s="85" t="str">
        <f>IF(女子ＤＡ!$D$93="","",女子ＤＡ!$D$93)</f>
        <v/>
      </c>
      <c r="AU29" s="85" t="str">
        <f>IF(女子ＤＡ!$D$94="","",女子ＤＡ!$D$94)</f>
        <v/>
      </c>
      <c r="AV29" s="202" t="str">
        <f>IF(女子ＤＡ!$E$93="","",女子ＤＡ!$E$93)</f>
        <v/>
      </c>
      <c r="AW29" s="202" t="str">
        <f>IF(女子ＤＡ!$E$94="","",女子ＤＡ!$E$94)</f>
        <v/>
      </c>
      <c r="AX29" s="85" t="str">
        <f>IF(女子ＤＡ!$F$93="","",女子ＤＡ!$F$93)</f>
        <v/>
      </c>
      <c r="AY29" s="82">
        <v>26</v>
      </c>
      <c r="AZ29" s="83" t="str">
        <f>IF(女子ＤＢ!$B$93="","",女子ＤＢ!$B$93)</f>
        <v/>
      </c>
      <c r="BA29" s="83" t="str">
        <f>IF(女子ＤＢ!$B$94="","",女子ＤＢ!$B$94)</f>
        <v/>
      </c>
      <c r="BB29" s="83" t="str">
        <f>IF(女子ＤＢ!$C$93="","",女子ＤＢ!$C$93)</f>
        <v/>
      </c>
      <c r="BC29" s="83" t="str">
        <f>IF(女子ＤＢ!$C$94="","",女子ＤＢ!$C$94)</f>
        <v/>
      </c>
      <c r="BD29" s="83" t="str">
        <f>IF(女子ＤＢ!$D$93="","",女子ＤＢ!$D$93)</f>
        <v/>
      </c>
      <c r="BE29" s="83" t="str">
        <f>IF(女子ＤＢ!$D$94="","",女子ＤＢ!$D$94)</f>
        <v/>
      </c>
      <c r="BF29" s="203" t="str">
        <f>IF(女子ＤＢ!$E$93="","",女子ＤＢ!$E$93)</f>
        <v/>
      </c>
      <c r="BG29" s="203" t="str">
        <f>IF(女子ＤＢ!$E$94="","",女子ＤＢ!$E$94)</f>
        <v/>
      </c>
      <c r="BH29" s="83" t="str">
        <f>IF(女子ＤＢ!$F$93="","",女子ＤＢ!$F$93)</f>
        <v/>
      </c>
      <c r="BI29" s="80">
        <v>26</v>
      </c>
      <c r="BJ29" s="81" t="str">
        <f>IF(女子ＤＣ!$B$93="","",女子ＤＣ!$B$93)</f>
        <v/>
      </c>
      <c r="BK29" s="81" t="str">
        <f>IF(女子ＤＣ!$B$94="","",女子ＤＣ!$B$94)</f>
        <v/>
      </c>
      <c r="BL29" s="81" t="str">
        <f>IF(女子ＤＣ!$C$93="","",女子ＤＣ!$C$93)</f>
        <v/>
      </c>
      <c r="BM29" s="81" t="str">
        <f>IF(女子ＤＣ!$C$94="","",女子ＤＣ!$C$94)</f>
        <v/>
      </c>
      <c r="BN29" s="81" t="str">
        <f>IF(女子ＤＣ!$D$93="","",女子ＤＣ!$D$93)</f>
        <v/>
      </c>
      <c r="BO29" s="81" t="str">
        <f>IF(女子ＤＣ!$D$94="","",女子ＤＣ!$D$94)</f>
        <v/>
      </c>
      <c r="BP29" s="204" t="str">
        <f>IF(女子ＤＣ!$E$93="","",女子ＤＣ!$E$93)</f>
        <v/>
      </c>
      <c r="BQ29" s="204" t="str">
        <f>IF(女子ＤＣ!$E$94="","",女子ＤＣ!$E$94)</f>
        <v/>
      </c>
      <c r="BR29" s="81" t="str">
        <f>IF(女子ＤＣ!$F$93="","",女子ＤＣ!$F$93)</f>
        <v/>
      </c>
      <c r="BS29" s="78">
        <v>26</v>
      </c>
      <c r="BT29" s="79" t="str">
        <f>IF(女子ＤＤ!$B$93="","",女子ＤＤ!$B$93)</f>
        <v/>
      </c>
      <c r="BU29" s="79" t="str">
        <f>IF(女子ＤＤ!$B$94="","",女子ＤＤ!$B$94)</f>
        <v/>
      </c>
      <c r="BV29" s="79" t="str">
        <f>IF(女子ＤＤ!$C$93="","",女子ＤＤ!$C$93)</f>
        <v/>
      </c>
      <c r="BW29" s="79" t="str">
        <f>IF(女子ＤＤ!$C$94="","",女子ＤＤ!$C$94)</f>
        <v/>
      </c>
      <c r="BX29" s="79" t="str">
        <f>IF(女子ＤＤ!$D$93="","",女子ＤＤ!$D$93)</f>
        <v/>
      </c>
      <c r="BY29" s="79" t="str">
        <f>IF(女子ＤＤ!$D$94="","",女子ＤＤ!$D$94)</f>
        <v/>
      </c>
      <c r="BZ29" s="205" t="str">
        <f>IF(女子ＤＤ!$E$93="","",女子ＤＤ!$E$93)</f>
        <v/>
      </c>
      <c r="CA29" s="205" t="str">
        <f>IF(女子ＤＤ!$E$94="","",女子ＤＤ!$E$94)</f>
        <v/>
      </c>
      <c r="CB29" s="79" t="str">
        <f>IF(女子ＤＤ!$F$93="","",女子ＤＤ!$F$93)</f>
        <v/>
      </c>
    </row>
    <row r="30" spans="1:80" ht="18.75" x14ac:dyDescent="0.15">
      <c r="A30" s="84">
        <v>27</v>
      </c>
      <c r="B30" s="85" t="str">
        <f>IF(男子ＤＡ!$B$95="","",男子ＤＡ!$B$95)</f>
        <v/>
      </c>
      <c r="C30" s="85" t="str">
        <f>IF(男子ＤＡ!$B$96="","",男子ＤＡ!$B$96)</f>
        <v/>
      </c>
      <c r="D30" s="85" t="str">
        <f>IF(男子ＤＡ!$C$95="","",男子ＤＡ!$C$95)</f>
        <v/>
      </c>
      <c r="E30" s="85" t="str">
        <f>IF(男子ＤＡ!$C$96="","",男子ＤＡ!$C$96)</f>
        <v/>
      </c>
      <c r="F30" s="85" t="str">
        <f>IF(男子ＤＡ!$D$95="","",男子ＤＡ!$D$95)</f>
        <v/>
      </c>
      <c r="G30" s="85" t="str">
        <f>IF(男子ＤＡ!$D$96="","",男子ＤＡ!$D$96)</f>
        <v/>
      </c>
      <c r="H30" s="202" t="str">
        <f>IF(男子ＤＡ!$E$95="","",男子ＤＡ!$E$95)</f>
        <v/>
      </c>
      <c r="I30" s="202" t="str">
        <f>IF(男子ＤＡ!$E$96="","",男子ＤＡ!$E$96)</f>
        <v/>
      </c>
      <c r="J30" s="85" t="str">
        <f>IF(男子ＤＡ!$F$95="","",男子ＤＡ!$F$95)</f>
        <v/>
      </c>
      <c r="K30" s="82">
        <v>27</v>
      </c>
      <c r="L30" s="83" t="str">
        <f>IF(男子ＤＢ!$B$95="","",男子ＤＢ!$B$95)</f>
        <v/>
      </c>
      <c r="M30" s="83" t="str">
        <f>IF(男子ＤＢ!$B$96="","",男子ＤＢ!$B$96)</f>
        <v/>
      </c>
      <c r="N30" s="83" t="str">
        <f>IF(男子ＤＢ!$C$95="","",男子ＤＢ!$C$95)</f>
        <v/>
      </c>
      <c r="O30" s="83" t="str">
        <f>IF(男子ＤＢ!$C$96="","",男子ＤＢ!$C$96)</f>
        <v/>
      </c>
      <c r="P30" s="83" t="str">
        <f>IF(男子ＤＢ!$D$95="","",男子ＤＢ!$D$95)</f>
        <v/>
      </c>
      <c r="Q30" s="83" t="str">
        <f>IF(男子ＤＢ!$D$96="","",男子ＤＢ!$D$96)</f>
        <v/>
      </c>
      <c r="R30" s="203" t="str">
        <f>IF(男子ＤＢ!$E$95="","",男子ＤＢ!$E$95)</f>
        <v/>
      </c>
      <c r="S30" s="203" t="str">
        <f>IF(男子ＤＢ!$E$96="","",男子ＤＢ!$E$96)</f>
        <v/>
      </c>
      <c r="T30" s="83" t="str">
        <f>IF(男子ＤＢ!$F$95="","",男子ＤＢ!$F$95)</f>
        <v/>
      </c>
      <c r="U30" s="80">
        <v>27</v>
      </c>
      <c r="V30" s="81" t="str">
        <f>IF(男子ＤＣ!$B$95="","",男子ＤＣ!$B$95)</f>
        <v/>
      </c>
      <c r="W30" s="81" t="str">
        <f>IF(男子ＤＣ!$B$96="","",男子ＤＣ!$B$96)</f>
        <v/>
      </c>
      <c r="X30" s="81" t="str">
        <f>IF(男子ＤＣ!$C$95="","",男子ＤＣ!$C$95)</f>
        <v/>
      </c>
      <c r="Y30" s="81" t="str">
        <f>IF(男子ＤＣ!$C$96="","",男子ＤＣ!$C$96)</f>
        <v/>
      </c>
      <c r="Z30" s="81" t="str">
        <f>IF(男子ＤＣ!$D$95="","",男子ＤＣ!$D$95)</f>
        <v/>
      </c>
      <c r="AA30" s="81" t="str">
        <f>IF(男子ＤＣ!$D$96="","",男子ＤＣ!$D$96)</f>
        <v/>
      </c>
      <c r="AB30" s="204" t="str">
        <f>IF(男子ＤＣ!$E$95="","",男子ＤＣ!$E$95)</f>
        <v/>
      </c>
      <c r="AC30" s="204" t="str">
        <f>IF(男子ＤＣ!$E$96="","",男子ＤＣ!$E$96)</f>
        <v/>
      </c>
      <c r="AD30" s="81" t="str">
        <f>IF(男子ＤＣ!$F$95="","",男子ＤＣ!$F$95)</f>
        <v/>
      </c>
      <c r="AE30" s="78">
        <v>27</v>
      </c>
      <c r="AF30" s="79" t="str">
        <f>IF(男子ＤＤ!$B$95="","",男子ＤＤ!$B$95)</f>
        <v/>
      </c>
      <c r="AG30" s="79" t="str">
        <f>IF(男子ＤＤ!$B$96="","",男子ＤＤ!$B$96)</f>
        <v/>
      </c>
      <c r="AH30" s="79" t="str">
        <f>IF(男子ＤＤ!$C$95="","",男子ＤＤ!$C$95)</f>
        <v/>
      </c>
      <c r="AI30" s="79" t="str">
        <f>IF(男子ＤＤ!$C$96="","",男子ＤＤ!$C$96)</f>
        <v/>
      </c>
      <c r="AJ30" s="79" t="str">
        <f>IF(男子ＤＤ!$D$95="","",男子ＤＤ!$D$95)</f>
        <v/>
      </c>
      <c r="AK30" s="79" t="str">
        <f>IF(男子ＤＤ!$D$96="","",男子ＤＤ!$D$96)</f>
        <v/>
      </c>
      <c r="AL30" s="205" t="str">
        <f>IF(男子ＤＤ!$E$95="","",男子ＤＤ!$E$95)</f>
        <v/>
      </c>
      <c r="AM30" s="205" t="str">
        <f>IF(男子ＤＤ!$E$96="","",男子ＤＤ!$E$96)</f>
        <v/>
      </c>
      <c r="AN30" s="79" t="str">
        <f>IF(男子ＤＤ!$F$95="","",男子ＤＤ!$F$95)</f>
        <v/>
      </c>
      <c r="AO30" s="84">
        <v>27</v>
      </c>
      <c r="AP30" s="85" t="str">
        <f>IF(女子ＤＡ!$B$96="","",女子ＤＡ!$B$96)</f>
        <v/>
      </c>
      <c r="AQ30" s="85" t="str">
        <f>IF(女子ＤＡ!$B$96="","",女子ＤＡ!$B$96)</f>
        <v/>
      </c>
      <c r="AR30" s="85" t="str">
        <f>IF(女子ＤＡ!$C$95="","",女子ＤＡ!$C$95)</f>
        <v/>
      </c>
      <c r="AS30" s="85" t="str">
        <f>IF(女子ＤＡ!$C$96="","",女子ＤＡ!$C$96)</f>
        <v/>
      </c>
      <c r="AT30" s="85" t="str">
        <f>IF(女子ＤＡ!$D$95="","",女子ＤＡ!$D$95)</f>
        <v/>
      </c>
      <c r="AU30" s="85" t="str">
        <f>IF(女子ＤＡ!$D$96="","",女子ＤＡ!$D$96)</f>
        <v/>
      </c>
      <c r="AV30" s="202" t="str">
        <f>IF(女子ＤＡ!$E$95="","",女子ＤＡ!$E$95)</f>
        <v/>
      </c>
      <c r="AW30" s="202" t="str">
        <f>IF(女子ＤＡ!$E$96="","",女子ＤＡ!$E$96)</f>
        <v/>
      </c>
      <c r="AX30" s="85" t="str">
        <f>IF(女子ＤＡ!$F$95="","",女子ＤＡ!$F$95)</f>
        <v/>
      </c>
      <c r="AY30" s="82">
        <v>27</v>
      </c>
      <c r="AZ30" s="83" t="str">
        <f>IF(女子ＤＢ!$B$95="","",女子ＤＢ!$B$95)</f>
        <v/>
      </c>
      <c r="BA30" s="83" t="str">
        <f>IF(女子ＤＢ!$B$96="","",女子ＤＢ!$B$96)</f>
        <v/>
      </c>
      <c r="BB30" s="83" t="str">
        <f>IF(女子ＤＢ!$C$95="","",女子ＤＢ!$C$95)</f>
        <v/>
      </c>
      <c r="BC30" s="83" t="str">
        <f>IF(女子ＤＢ!$C$96="","",女子ＤＢ!$C$96)</f>
        <v/>
      </c>
      <c r="BD30" s="83" t="str">
        <f>IF(女子ＤＢ!$D$95="","",女子ＤＢ!$D$95)</f>
        <v/>
      </c>
      <c r="BE30" s="83" t="str">
        <f>IF(女子ＤＢ!$D$96="","",女子ＤＢ!$D$96)</f>
        <v/>
      </c>
      <c r="BF30" s="203" t="str">
        <f>IF(女子ＤＢ!$E$95="","",女子ＤＢ!$E$95)</f>
        <v/>
      </c>
      <c r="BG30" s="203" t="str">
        <f>IF(女子ＤＢ!$E$96="","",女子ＤＢ!$E$96)</f>
        <v/>
      </c>
      <c r="BH30" s="83" t="str">
        <f>IF(女子ＤＢ!$F$95="","",女子ＤＢ!$F$95)</f>
        <v/>
      </c>
      <c r="BI30" s="80">
        <v>27</v>
      </c>
      <c r="BJ30" s="81" t="str">
        <f>IF(女子ＤＣ!$B$95="","",女子ＤＣ!$B$95)</f>
        <v/>
      </c>
      <c r="BK30" s="81" t="str">
        <f>IF(女子ＤＣ!$B$96="","",女子ＤＣ!$B$96)</f>
        <v/>
      </c>
      <c r="BL30" s="81" t="str">
        <f>IF(女子ＤＣ!$C$95="","",女子ＤＣ!$C$95)</f>
        <v/>
      </c>
      <c r="BM30" s="81" t="str">
        <f>IF(女子ＤＣ!$C$96="","",女子ＤＣ!$C$96)</f>
        <v/>
      </c>
      <c r="BN30" s="81" t="str">
        <f>IF(女子ＤＣ!$D$95="","",女子ＤＣ!$D$95)</f>
        <v/>
      </c>
      <c r="BO30" s="81" t="str">
        <f>IF(女子ＤＣ!$D$96="","",女子ＤＣ!$D$96)</f>
        <v/>
      </c>
      <c r="BP30" s="204" t="str">
        <f>IF(女子ＤＣ!$E$95="","",女子ＤＣ!$E$95)</f>
        <v/>
      </c>
      <c r="BQ30" s="204" t="str">
        <f>IF(女子ＤＣ!$E$96="","",女子ＤＣ!$E$96)</f>
        <v/>
      </c>
      <c r="BR30" s="81" t="str">
        <f>IF(女子ＤＣ!$F$95="","",女子ＤＣ!$F$95)</f>
        <v/>
      </c>
      <c r="BS30" s="78">
        <v>27</v>
      </c>
      <c r="BT30" s="79" t="str">
        <f>IF(女子ＤＤ!$B$95="","",女子ＤＤ!$B$95)</f>
        <v/>
      </c>
      <c r="BU30" s="79" t="str">
        <f>IF(女子ＤＤ!$B$96="","",女子ＤＤ!$B$96)</f>
        <v/>
      </c>
      <c r="BV30" s="79" t="str">
        <f>IF(女子ＤＤ!$C$95="","",女子ＤＤ!$C$95)</f>
        <v/>
      </c>
      <c r="BW30" s="79" t="str">
        <f>IF(女子ＤＤ!$C$96="","",女子ＤＤ!$C$96)</f>
        <v/>
      </c>
      <c r="BX30" s="79" t="str">
        <f>IF(女子ＤＤ!$D$95="","",女子ＤＤ!$D$95)</f>
        <v/>
      </c>
      <c r="BY30" s="79" t="str">
        <f>IF(女子ＤＤ!$D$96="","",女子ＤＤ!$D$96)</f>
        <v/>
      </c>
      <c r="BZ30" s="205" t="str">
        <f>IF(女子ＤＤ!$E$95="","",女子ＤＤ!$E$95)</f>
        <v/>
      </c>
      <c r="CA30" s="205" t="str">
        <f>IF(女子ＤＤ!$E$96="","",女子ＤＤ!$E$96)</f>
        <v/>
      </c>
      <c r="CB30" s="79" t="str">
        <f>IF(女子ＤＤ!$F$95="","",女子ＤＤ!$F$95)</f>
        <v/>
      </c>
    </row>
    <row r="31" spans="1:80" ht="18.75" x14ac:dyDescent="0.15">
      <c r="A31" s="84">
        <v>28</v>
      </c>
      <c r="B31" s="85" t="str">
        <f>IF(男子ＤＡ!$B$97="","",男子ＤＡ!$B$97)</f>
        <v/>
      </c>
      <c r="C31" s="85" t="str">
        <f>IF(男子ＤＡ!$B$98="","",男子ＤＡ!$B$98)</f>
        <v/>
      </c>
      <c r="D31" s="85" t="str">
        <f>IF(男子ＤＡ!$C$97="","",男子ＤＡ!$C$97)</f>
        <v/>
      </c>
      <c r="E31" s="85" t="str">
        <f>IF(男子ＤＡ!$C$98="","",男子ＤＡ!$C$98)</f>
        <v/>
      </c>
      <c r="F31" s="85" t="str">
        <f>IF(男子ＤＡ!$D$97="","",男子ＤＡ!$D$97)</f>
        <v/>
      </c>
      <c r="G31" s="85" t="str">
        <f>IF(男子ＤＡ!$D$98="","",男子ＤＡ!$D$98)</f>
        <v/>
      </c>
      <c r="H31" s="202" t="str">
        <f>IF(男子ＤＡ!$E$97="","",男子ＤＡ!$E$97)</f>
        <v/>
      </c>
      <c r="I31" s="202" t="str">
        <f>IF(男子ＤＡ!$E$98="","",男子ＤＡ!$E$98)</f>
        <v/>
      </c>
      <c r="J31" s="85" t="str">
        <f>IF(男子ＤＡ!$F$97="","",男子ＤＡ!$F$97)</f>
        <v/>
      </c>
      <c r="K31" s="82">
        <v>28</v>
      </c>
      <c r="L31" s="83" t="str">
        <f>IF(男子ＤＢ!$B$97="","",男子ＤＢ!$B$97)</f>
        <v/>
      </c>
      <c r="M31" s="83" t="str">
        <f>IF(男子ＤＢ!$B$98="","",男子ＤＢ!$B$98)</f>
        <v/>
      </c>
      <c r="N31" s="83" t="str">
        <f>IF(男子ＤＢ!$C$97="","",男子ＤＢ!$C$97)</f>
        <v/>
      </c>
      <c r="O31" s="83" t="str">
        <f>IF(男子ＤＢ!$C$98="","",男子ＤＢ!$C$98)</f>
        <v/>
      </c>
      <c r="P31" s="83" t="str">
        <f>IF(男子ＤＢ!$D$97="","",男子ＤＢ!$D$97)</f>
        <v/>
      </c>
      <c r="Q31" s="83" t="str">
        <f>IF(男子ＤＢ!$D$98="","",男子ＤＢ!$D$98)</f>
        <v/>
      </c>
      <c r="R31" s="203" t="str">
        <f>IF(男子ＤＢ!$E$97="","",男子ＤＢ!$E$97)</f>
        <v/>
      </c>
      <c r="S31" s="203" t="str">
        <f>IF(男子ＤＢ!$E$98="","",男子ＤＢ!$E$98)</f>
        <v/>
      </c>
      <c r="T31" s="83" t="str">
        <f>IF(男子ＤＢ!$F$97="","",男子ＤＢ!$F$97)</f>
        <v/>
      </c>
      <c r="U31" s="80">
        <v>28</v>
      </c>
      <c r="V31" s="81" t="str">
        <f>IF(男子ＤＣ!$B$97="","",男子ＤＣ!$B$97)</f>
        <v/>
      </c>
      <c r="W31" s="81" t="str">
        <f>IF(男子ＤＣ!$B$98="","",男子ＤＣ!$B$98)</f>
        <v/>
      </c>
      <c r="X31" s="81" t="str">
        <f>IF(男子ＤＣ!$C$97="","",男子ＤＣ!$C$97)</f>
        <v/>
      </c>
      <c r="Y31" s="81" t="str">
        <f>IF(男子ＤＣ!$C$98="","",男子ＤＣ!$C$98)</f>
        <v/>
      </c>
      <c r="Z31" s="81" t="str">
        <f>IF(男子ＤＣ!$D$97="","",男子ＤＣ!$D$97)</f>
        <v/>
      </c>
      <c r="AA31" s="81" t="str">
        <f>IF(男子ＤＣ!$D$98="","",男子ＤＣ!$D$98)</f>
        <v/>
      </c>
      <c r="AB31" s="204" t="str">
        <f>IF(男子ＤＣ!$E$97="","",男子ＤＣ!$E$97)</f>
        <v/>
      </c>
      <c r="AC31" s="204" t="str">
        <f>IF(男子ＤＣ!$E$98="","",男子ＤＣ!$E$98)</f>
        <v/>
      </c>
      <c r="AD31" s="81" t="str">
        <f>IF(男子ＤＣ!$F$97="","",男子ＤＣ!$F$97)</f>
        <v/>
      </c>
      <c r="AE31" s="78">
        <v>28</v>
      </c>
      <c r="AF31" s="79" t="str">
        <f>IF(男子ＤＤ!$B$97="","",男子ＤＤ!$B$97)</f>
        <v/>
      </c>
      <c r="AG31" s="79" t="str">
        <f>IF(男子ＤＤ!$B$98="","",男子ＤＤ!$B$98)</f>
        <v/>
      </c>
      <c r="AH31" s="79" t="str">
        <f>IF(男子ＤＤ!$C$97="","",男子ＤＤ!$C$97)</f>
        <v/>
      </c>
      <c r="AI31" s="79" t="str">
        <f>IF(男子ＤＤ!$C$98="","",男子ＤＤ!$C$98)</f>
        <v/>
      </c>
      <c r="AJ31" s="79" t="str">
        <f>IF(男子ＤＤ!$D$97="","",男子ＤＤ!$D$97)</f>
        <v/>
      </c>
      <c r="AK31" s="79" t="str">
        <f>IF(男子ＤＤ!$D$98="","",男子ＤＤ!$D$98)</f>
        <v/>
      </c>
      <c r="AL31" s="205" t="str">
        <f>IF(男子ＤＤ!$E$97="","",男子ＤＤ!$E$97)</f>
        <v/>
      </c>
      <c r="AM31" s="205" t="str">
        <f>IF(男子ＤＤ!$E$98="","",男子ＤＤ!$E$98)</f>
        <v/>
      </c>
      <c r="AN31" s="79" t="str">
        <f>IF(男子ＤＤ!$F$97="","",男子ＤＤ!$F$97)</f>
        <v/>
      </c>
      <c r="AO31" s="84">
        <v>28</v>
      </c>
      <c r="AP31" s="85" t="str">
        <f>IF(女子ＤＡ!$B$98="","",女子ＤＡ!$B$98)</f>
        <v/>
      </c>
      <c r="AQ31" s="85" t="str">
        <f>IF(女子ＤＡ!$B$98="","",女子ＤＡ!$B$98)</f>
        <v/>
      </c>
      <c r="AR31" s="85" t="str">
        <f>IF(女子ＤＡ!$C$97="","",女子ＤＡ!$C$97)</f>
        <v/>
      </c>
      <c r="AS31" s="85" t="str">
        <f>IF(女子ＤＡ!$C$98="","",女子ＤＡ!$C$98)</f>
        <v/>
      </c>
      <c r="AT31" s="85" t="str">
        <f>IF(女子ＤＡ!$D$97="","",女子ＤＡ!$D$97)</f>
        <v/>
      </c>
      <c r="AU31" s="85" t="str">
        <f>IF(女子ＤＡ!$D$98="","",女子ＤＡ!$D$98)</f>
        <v/>
      </c>
      <c r="AV31" s="202" t="str">
        <f>IF(女子ＤＡ!$E$97="","",女子ＤＡ!$E$97)</f>
        <v/>
      </c>
      <c r="AW31" s="202" t="str">
        <f>IF(女子ＤＡ!$E$98="","",女子ＤＡ!$E$98)</f>
        <v/>
      </c>
      <c r="AX31" s="85" t="str">
        <f>IF(女子ＤＡ!$F$97="","",女子ＤＡ!$F$97)</f>
        <v/>
      </c>
      <c r="AY31" s="82">
        <v>28</v>
      </c>
      <c r="AZ31" s="83" t="str">
        <f>IF(女子ＤＢ!$B$97="","",女子ＤＢ!$B$97)</f>
        <v/>
      </c>
      <c r="BA31" s="83" t="str">
        <f>IF(女子ＤＢ!$B$98="","",女子ＤＢ!$B$98)</f>
        <v/>
      </c>
      <c r="BB31" s="83" t="str">
        <f>IF(女子ＤＢ!$C$97="","",女子ＤＢ!$C$97)</f>
        <v/>
      </c>
      <c r="BC31" s="83" t="str">
        <f>IF(女子ＤＢ!$C$98="","",女子ＤＢ!$C$98)</f>
        <v/>
      </c>
      <c r="BD31" s="83" t="str">
        <f>IF(女子ＤＢ!$D$97="","",女子ＤＢ!$D$97)</f>
        <v/>
      </c>
      <c r="BE31" s="83" t="str">
        <f>IF(女子ＤＢ!$D$98="","",女子ＤＢ!$D$98)</f>
        <v/>
      </c>
      <c r="BF31" s="203" t="str">
        <f>IF(女子ＤＢ!$E$97="","",女子ＤＢ!$E$97)</f>
        <v/>
      </c>
      <c r="BG31" s="203" t="str">
        <f>IF(女子ＤＢ!$E$98="","",女子ＤＢ!$E$98)</f>
        <v/>
      </c>
      <c r="BH31" s="83" t="str">
        <f>IF(女子ＤＢ!$F$97="","",女子ＤＢ!$F$97)</f>
        <v/>
      </c>
      <c r="BI31" s="80">
        <v>28</v>
      </c>
      <c r="BJ31" s="81" t="str">
        <f>IF(女子ＤＣ!$B$97="","",女子ＤＣ!$B$97)</f>
        <v/>
      </c>
      <c r="BK31" s="81" t="str">
        <f>IF(女子ＤＣ!$B$98="","",女子ＤＣ!$B$98)</f>
        <v/>
      </c>
      <c r="BL31" s="81" t="str">
        <f>IF(女子ＤＣ!$C$97="","",女子ＤＣ!$C$97)</f>
        <v/>
      </c>
      <c r="BM31" s="81" t="str">
        <f>IF(女子ＤＣ!$C$98="","",女子ＤＣ!$C$98)</f>
        <v/>
      </c>
      <c r="BN31" s="81" t="str">
        <f>IF(女子ＤＣ!$D$97="","",女子ＤＣ!$D$97)</f>
        <v/>
      </c>
      <c r="BO31" s="81" t="str">
        <f>IF(女子ＤＣ!$D$98="","",女子ＤＣ!$D$98)</f>
        <v/>
      </c>
      <c r="BP31" s="204" t="str">
        <f>IF(女子ＤＣ!$E$97="","",女子ＤＣ!$E$97)</f>
        <v/>
      </c>
      <c r="BQ31" s="204" t="str">
        <f>IF(女子ＤＣ!$E$98="","",女子ＤＣ!$E$98)</f>
        <v/>
      </c>
      <c r="BR31" s="81" t="str">
        <f>IF(女子ＤＣ!$F$97="","",女子ＤＣ!$F$97)</f>
        <v/>
      </c>
      <c r="BS31" s="78">
        <v>28</v>
      </c>
      <c r="BT31" s="79" t="str">
        <f>IF(女子ＤＤ!$B$97="","",女子ＤＤ!$B$97)</f>
        <v/>
      </c>
      <c r="BU31" s="79" t="str">
        <f>IF(女子ＤＤ!$B$98="","",女子ＤＤ!$B$98)</f>
        <v/>
      </c>
      <c r="BV31" s="79" t="str">
        <f>IF(女子ＤＤ!$C$97="","",女子ＤＤ!$C$97)</f>
        <v/>
      </c>
      <c r="BW31" s="79" t="str">
        <f>IF(女子ＤＤ!$C$98="","",女子ＤＤ!$C$98)</f>
        <v/>
      </c>
      <c r="BX31" s="79" t="str">
        <f>IF(女子ＤＤ!$D$97="","",女子ＤＤ!$D$97)</f>
        <v/>
      </c>
      <c r="BY31" s="79" t="str">
        <f>IF(女子ＤＤ!$D$98="","",女子ＤＤ!$D$98)</f>
        <v/>
      </c>
      <c r="BZ31" s="205" t="str">
        <f>IF(女子ＤＤ!$E$97="","",女子ＤＤ!$E$97)</f>
        <v/>
      </c>
      <c r="CA31" s="205" t="str">
        <f>IF(女子ＤＤ!$E$98="","",女子ＤＤ!$E$98)</f>
        <v/>
      </c>
      <c r="CB31" s="79" t="str">
        <f>IF(女子ＤＤ!$F$97="","",女子ＤＤ!$F$97)</f>
        <v/>
      </c>
    </row>
    <row r="32" spans="1:80" ht="18.75" x14ac:dyDescent="0.15">
      <c r="A32" s="84">
        <v>29</v>
      </c>
      <c r="B32" s="85" t="str">
        <f>IF(男子ＤＡ!$B$99="","",男子ＤＡ!$B$99)</f>
        <v/>
      </c>
      <c r="C32" s="85" t="str">
        <f>IF(男子ＤＡ!$B$100="","",男子ＤＡ!$B$100)</f>
        <v/>
      </c>
      <c r="D32" s="85" t="str">
        <f>IF(男子ＤＡ!$C$99="","",男子ＤＡ!$C$99)</f>
        <v/>
      </c>
      <c r="E32" s="85" t="str">
        <f>IF(男子ＤＡ!$C$100="","",男子ＤＡ!$C$100)</f>
        <v/>
      </c>
      <c r="F32" s="85" t="str">
        <f>IF(男子ＤＡ!$D$99="","",男子ＤＡ!$D$99)</f>
        <v/>
      </c>
      <c r="G32" s="85" t="str">
        <f>IF(男子ＤＡ!$D$100="","",男子ＤＡ!$D$100)</f>
        <v/>
      </c>
      <c r="H32" s="202" t="str">
        <f>IF(男子ＤＡ!$E$99="","",男子ＤＡ!$E$99)</f>
        <v/>
      </c>
      <c r="I32" s="202" t="str">
        <f>IF(男子ＤＡ!$E$100="","",男子ＤＡ!$E$100)</f>
        <v/>
      </c>
      <c r="J32" s="85" t="str">
        <f>IF(男子ＤＡ!$F$99="","",男子ＤＡ!$F$99)</f>
        <v/>
      </c>
      <c r="K32" s="82">
        <v>29</v>
      </c>
      <c r="L32" s="83" t="str">
        <f>IF(男子ＤＢ!$B$99="","",男子ＤＢ!$B$99)</f>
        <v/>
      </c>
      <c r="M32" s="83" t="str">
        <f>IF(男子ＤＢ!$B$100="","",男子ＤＢ!$B$100)</f>
        <v/>
      </c>
      <c r="N32" s="83" t="str">
        <f>IF(男子ＤＢ!$C$99="","",男子ＤＢ!$C$99)</f>
        <v/>
      </c>
      <c r="O32" s="83" t="str">
        <f>IF(男子ＤＢ!$C$100="","",男子ＤＢ!$C$100)</f>
        <v/>
      </c>
      <c r="P32" s="83" t="str">
        <f>IF(男子ＤＢ!$D$99="","",男子ＤＢ!$D$99)</f>
        <v/>
      </c>
      <c r="Q32" s="83" t="str">
        <f>IF(男子ＤＢ!$D$100="","",男子ＤＢ!$D$100)</f>
        <v/>
      </c>
      <c r="R32" s="203" t="str">
        <f>IF(男子ＤＢ!$E$99="","",男子ＤＢ!$E$99)</f>
        <v/>
      </c>
      <c r="S32" s="203" t="str">
        <f>IF(男子ＤＢ!$E$100="","",男子ＤＢ!$E$100)</f>
        <v/>
      </c>
      <c r="T32" s="83" t="str">
        <f>IF(男子ＤＢ!$F$99="","",男子ＤＢ!$F$99)</f>
        <v/>
      </c>
      <c r="U32" s="80">
        <v>29</v>
      </c>
      <c r="V32" s="81" t="str">
        <f>IF(男子ＤＣ!$B$99="","",男子ＤＣ!$B$99)</f>
        <v/>
      </c>
      <c r="W32" s="81" t="str">
        <f>IF(男子ＤＣ!$B$100="","",男子ＤＣ!$B$100)</f>
        <v/>
      </c>
      <c r="X32" s="81" t="str">
        <f>IF(男子ＤＣ!$C$99="","",男子ＤＣ!$C$99)</f>
        <v/>
      </c>
      <c r="Y32" s="81" t="str">
        <f>IF(男子ＤＣ!$C$100="","",男子ＤＣ!$C$100)</f>
        <v/>
      </c>
      <c r="Z32" s="81" t="str">
        <f>IF(男子ＤＣ!$D$99="","",男子ＤＣ!$D$99)</f>
        <v/>
      </c>
      <c r="AA32" s="81" t="str">
        <f>IF(男子ＤＣ!$D$100="","",男子ＤＣ!$D$100)</f>
        <v/>
      </c>
      <c r="AB32" s="204" t="str">
        <f>IF(男子ＤＣ!$E$99="","",男子ＤＣ!$E$99)</f>
        <v/>
      </c>
      <c r="AC32" s="204" t="str">
        <f>IF(男子ＤＣ!$E$100="","",男子ＤＣ!$E$100)</f>
        <v/>
      </c>
      <c r="AD32" s="81" t="str">
        <f>IF(男子ＤＣ!$F$99="","",男子ＤＣ!$F$99)</f>
        <v/>
      </c>
      <c r="AE32" s="78">
        <v>29</v>
      </c>
      <c r="AF32" s="79" t="str">
        <f>IF(男子ＤＤ!$B$99="","",男子ＤＤ!$B$99)</f>
        <v/>
      </c>
      <c r="AG32" s="79" t="str">
        <f>IF(男子ＤＤ!$B$100="","",男子ＤＤ!$B$100)</f>
        <v/>
      </c>
      <c r="AH32" s="79" t="str">
        <f>IF(男子ＤＤ!$C$99="","",男子ＤＤ!$C$99)</f>
        <v/>
      </c>
      <c r="AI32" s="79" t="str">
        <f>IF(男子ＤＤ!$C$100="","",男子ＤＤ!$C$100)</f>
        <v/>
      </c>
      <c r="AJ32" s="79" t="str">
        <f>IF(男子ＤＤ!$D$99="","",男子ＤＤ!$D$99)</f>
        <v/>
      </c>
      <c r="AK32" s="79" t="str">
        <f>IF(男子ＤＤ!$D$100="","",男子ＤＤ!$D$100)</f>
        <v/>
      </c>
      <c r="AL32" s="205" t="str">
        <f>IF(男子ＤＤ!$E$99="","",男子ＤＤ!$E$99)</f>
        <v/>
      </c>
      <c r="AM32" s="205" t="str">
        <f>IF(男子ＤＤ!$E$100="","",男子ＤＤ!$E$100)</f>
        <v/>
      </c>
      <c r="AN32" s="79" t="str">
        <f>IF(男子ＤＤ!$F$99="","",男子ＤＤ!$F$99)</f>
        <v/>
      </c>
      <c r="AO32" s="84">
        <v>29</v>
      </c>
      <c r="AP32" s="85" t="str">
        <f>IF(女子ＤＡ!$B$100="","",女子ＤＡ!$B$100)</f>
        <v/>
      </c>
      <c r="AQ32" s="85" t="str">
        <f>IF(女子ＤＡ!$B$100="","",女子ＤＡ!$B$100)</f>
        <v/>
      </c>
      <c r="AR32" s="85" t="str">
        <f>IF(女子ＤＡ!$C$99="","",女子ＤＡ!$C$99)</f>
        <v/>
      </c>
      <c r="AS32" s="85" t="str">
        <f>IF(女子ＤＡ!$C$100="","",女子ＤＡ!$C$100)</f>
        <v/>
      </c>
      <c r="AT32" s="85" t="str">
        <f>IF(女子ＤＡ!$D$99="","",女子ＤＡ!$D$99)</f>
        <v/>
      </c>
      <c r="AU32" s="85" t="str">
        <f>IF(女子ＤＡ!$D$100="","",女子ＤＡ!$D$100)</f>
        <v/>
      </c>
      <c r="AV32" s="202" t="str">
        <f>IF(女子ＤＡ!$E$99="","",女子ＤＡ!$E$99)</f>
        <v/>
      </c>
      <c r="AW32" s="202" t="str">
        <f>IF(女子ＤＡ!$E$100="","",女子ＤＡ!$E$100)</f>
        <v/>
      </c>
      <c r="AX32" s="85" t="str">
        <f>IF(女子ＤＡ!$F$99="","",女子ＤＡ!$F$99)</f>
        <v/>
      </c>
      <c r="AY32" s="82">
        <v>29</v>
      </c>
      <c r="AZ32" s="83" t="str">
        <f>IF(女子ＤＢ!$B$99="","",女子ＤＢ!$B$99)</f>
        <v/>
      </c>
      <c r="BA32" s="83" t="str">
        <f>IF(女子ＤＢ!$B$100="","",女子ＤＢ!$B$100)</f>
        <v/>
      </c>
      <c r="BB32" s="83" t="str">
        <f>IF(女子ＤＢ!$C$99="","",女子ＤＢ!$C$99)</f>
        <v/>
      </c>
      <c r="BC32" s="83" t="str">
        <f>IF(女子ＤＢ!$C$100="","",女子ＤＢ!$C$100)</f>
        <v/>
      </c>
      <c r="BD32" s="83" t="str">
        <f>IF(女子ＤＢ!$D$99="","",女子ＤＢ!$D$99)</f>
        <v/>
      </c>
      <c r="BE32" s="83" t="str">
        <f>IF(女子ＤＢ!$D$100="","",女子ＤＢ!$D$100)</f>
        <v/>
      </c>
      <c r="BF32" s="203" t="str">
        <f>IF(女子ＤＢ!$E$99="","",女子ＤＢ!$E$99)</f>
        <v/>
      </c>
      <c r="BG32" s="203" t="str">
        <f>IF(女子ＤＢ!$E$100="","",女子ＤＢ!$E$100)</f>
        <v/>
      </c>
      <c r="BH32" s="83" t="str">
        <f>IF(女子ＤＢ!$F$99="","",女子ＤＢ!$F$99)</f>
        <v/>
      </c>
      <c r="BI32" s="80">
        <v>29</v>
      </c>
      <c r="BJ32" s="81" t="str">
        <f>IF(女子ＤＣ!$B$99="","",女子ＤＣ!$B$99)</f>
        <v/>
      </c>
      <c r="BK32" s="81" t="str">
        <f>IF(女子ＤＣ!$B$100="","",女子ＤＣ!$B$100)</f>
        <v/>
      </c>
      <c r="BL32" s="81" t="str">
        <f>IF(女子ＤＣ!$C$99="","",女子ＤＣ!$C$99)</f>
        <v/>
      </c>
      <c r="BM32" s="81" t="str">
        <f>IF(女子ＤＣ!$C$100="","",女子ＤＣ!$C$100)</f>
        <v/>
      </c>
      <c r="BN32" s="81" t="str">
        <f>IF(女子ＤＣ!$D$99="","",女子ＤＣ!$D$99)</f>
        <v/>
      </c>
      <c r="BO32" s="81" t="str">
        <f>IF(女子ＤＣ!$D$100="","",女子ＤＣ!$D$100)</f>
        <v/>
      </c>
      <c r="BP32" s="204" t="str">
        <f>IF(女子ＤＣ!$E$99="","",女子ＤＣ!$E$99)</f>
        <v/>
      </c>
      <c r="BQ32" s="204" t="str">
        <f>IF(女子ＤＣ!$E$100="","",女子ＤＣ!$E$100)</f>
        <v/>
      </c>
      <c r="BR32" s="81" t="str">
        <f>IF(女子ＤＣ!$F$99="","",女子ＤＣ!$F$99)</f>
        <v/>
      </c>
      <c r="BS32" s="78">
        <v>29</v>
      </c>
      <c r="BT32" s="79" t="str">
        <f>IF(女子ＤＤ!$B$99="","",女子ＤＤ!$B$99)</f>
        <v/>
      </c>
      <c r="BU32" s="79" t="str">
        <f>IF(女子ＤＤ!$B$100="","",女子ＤＤ!$B$100)</f>
        <v/>
      </c>
      <c r="BV32" s="79" t="str">
        <f>IF(女子ＤＤ!$C$99="","",女子ＤＤ!$C$99)</f>
        <v/>
      </c>
      <c r="BW32" s="79" t="str">
        <f>IF(女子ＤＤ!$C$100="","",女子ＤＤ!$C$100)</f>
        <v/>
      </c>
      <c r="BX32" s="79" t="str">
        <f>IF(女子ＤＤ!$D$99="","",女子ＤＤ!$D$99)</f>
        <v/>
      </c>
      <c r="BY32" s="79" t="str">
        <f>IF(女子ＤＤ!$D$100="","",女子ＤＤ!$D$100)</f>
        <v/>
      </c>
      <c r="BZ32" s="205" t="str">
        <f>IF(女子ＤＤ!$E$99="","",女子ＤＤ!$E$99)</f>
        <v/>
      </c>
      <c r="CA32" s="205" t="str">
        <f>IF(女子ＤＤ!$E$100="","",女子ＤＤ!$E$100)</f>
        <v/>
      </c>
      <c r="CB32" s="79" t="str">
        <f>IF(女子ＤＤ!$F$99="","",女子ＤＤ!$F$99)</f>
        <v/>
      </c>
    </row>
    <row r="33" spans="1:80" ht="18.75" x14ac:dyDescent="0.15">
      <c r="A33" s="84">
        <v>30</v>
      </c>
      <c r="B33" s="85" t="str">
        <f>IF(男子ＤＡ!$B$101="","",男子ＤＡ!$B$101)</f>
        <v/>
      </c>
      <c r="C33" s="85" t="str">
        <f>IF(男子ＤＡ!$B$102="","",男子ＤＡ!$B$102)</f>
        <v/>
      </c>
      <c r="D33" s="85" t="str">
        <f>IF(男子ＤＡ!$C$101="","",男子ＤＡ!$C$101)</f>
        <v/>
      </c>
      <c r="E33" s="85" t="str">
        <f>IF(男子ＤＡ!$C$102="","",男子ＤＡ!$C$102)</f>
        <v/>
      </c>
      <c r="F33" s="85" t="str">
        <f>IF(男子ＤＡ!$D$101="","",男子ＤＡ!$D$101)</f>
        <v/>
      </c>
      <c r="G33" s="85" t="str">
        <f>IF(男子ＤＡ!$D$102="","",男子ＤＡ!$D$102)</f>
        <v/>
      </c>
      <c r="H33" s="202" t="str">
        <f>IF(男子ＤＡ!$E$101="","",男子ＤＡ!$E$101)</f>
        <v/>
      </c>
      <c r="I33" s="202" t="str">
        <f>IF(男子ＤＡ!$E$102="","",男子ＤＡ!$E$102)</f>
        <v/>
      </c>
      <c r="J33" s="85" t="str">
        <f>IF(男子ＤＡ!$F$101="","",男子ＤＡ!$F$101)</f>
        <v/>
      </c>
      <c r="K33" s="82">
        <v>30</v>
      </c>
      <c r="L33" s="83" t="str">
        <f>IF(男子ＤＢ!$B$101="","",男子ＤＢ!$B$101)</f>
        <v/>
      </c>
      <c r="M33" s="83" t="str">
        <f>IF(男子ＤＢ!$B$102="","",男子ＤＢ!$B$102)</f>
        <v/>
      </c>
      <c r="N33" s="83" t="str">
        <f>IF(男子ＤＢ!$C$101="","",男子ＤＢ!$C$101)</f>
        <v/>
      </c>
      <c r="O33" s="83" t="str">
        <f>IF(男子ＤＢ!$C$102="","",男子ＤＢ!$C$102)</f>
        <v/>
      </c>
      <c r="P33" s="83" t="str">
        <f>IF(男子ＤＢ!$D$101="","",男子ＤＢ!$D$101)</f>
        <v/>
      </c>
      <c r="Q33" s="83" t="str">
        <f>IF(男子ＤＢ!$D$102="","",男子ＤＢ!$D$102)</f>
        <v/>
      </c>
      <c r="R33" s="203" t="str">
        <f>IF(男子ＤＢ!$E$101="","",男子ＤＢ!$E$101)</f>
        <v/>
      </c>
      <c r="S33" s="203" t="str">
        <f>IF(男子ＤＢ!$E$102="","",男子ＤＢ!$E$102)</f>
        <v/>
      </c>
      <c r="T33" s="83" t="str">
        <f>IF(男子ＤＢ!$F$101="","",男子ＤＢ!$F$101)</f>
        <v/>
      </c>
      <c r="U33" s="80">
        <v>30</v>
      </c>
      <c r="V33" s="81" t="str">
        <f>IF(男子ＤＣ!$B$101="","",男子ＤＣ!$B$101)</f>
        <v/>
      </c>
      <c r="W33" s="81" t="str">
        <f>IF(男子ＤＣ!$B$102="","",男子ＤＣ!$B$102)</f>
        <v/>
      </c>
      <c r="X33" s="81" t="str">
        <f>IF(男子ＤＣ!$C$101="","",男子ＤＣ!$C$101)</f>
        <v/>
      </c>
      <c r="Y33" s="81" t="str">
        <f>IF(男子ＤＣ!$C$102="","",男子ＤＣ!$C$102)</f>
        <v/>
      </c>
      <c r="Z33" s="81" t="str">
        <f>IF(男子ＤＣ!$D$101="","",男子ＤＣ!$D$101)</f>
        <v/>
      </c>
      <c r="AA33" s="81" t="str">
        <f>IF(男子ＤＣ!$D$102="","",男子ＤＣ!$D$102)</f>
        <v/>
      </c>
      <c r="AB33" s="204" t="str">
        <f>IF(男子ＤＣ!$E$101="","",男子ＤＣ!$E$101)</f>
        <v/>
      </c>
      <c r="AC33" s="204" t="str">
        <f>IF(男子ＤＣ!$E$102="","",男子ＤＣ!$E$102)</f>
        <v/>
      </c>
      <c r="AD33" s="81" t="str">
        <f>IF(男子ＤＣ!$F$101="","",男子ＤＣ!$F$101)</f>
        <v/>
      </c>
      <c r="AE33" s="78">
        <v>30</v>
      </c>
      <c r="AF33" s="79" t="str">
        <f>IF(男子ＤＤ!$B$101="","",男子ＤＤ!$B$101)</f>
        <v/>
      </c>
      <c r="AG33" s="79" t="str">
        <f>IF(男子ＤＤ!$B$102="","",男子ＤＤ!$B$102)</f>
        <v/>
      </c>
      <c r="AH33" s="79" t="str">
        <f>IF(男子ＤＤ!$C$101="","",男子ＤＤ!$C$101)</f>
        <v/>
      </c>
      <c r="AI33" s="79" t="str">
        <f>IF(男子ＤＤ!$C$102="","",男子ＤＤ!$C$102)</f>
        <v/>
      </c>
      <c r="AJ33" s="79" t="str">
        <f>IF(男子ＤＤ!$D$101="","",男子ＤＤ!$D$101)</f>
        <v/>
      </c>
      <c r="AK33" s="79" t="str">
        <f>IF(男子ＤＤ!$D$102="","",男子ＤＤ!$D$102)</f>
        <v/>
      </c>
      <c r="AL33" s="205" t="str">
        <f>IF(男子ＤＤ!$E$101="","",男子ＤＤ!$E$101)</f>
        <v/>
      </c>
      <c r="AM33" s="205" t="str">
        <f>IF(男子ＤＤ!$E$102="","",男子ＤＤ!$E$102)</f>
        <v/>
      </c>
      <c r="AN33" s="79" t="str">
        <f>IF(男子ＤＤ!$F$101="","",男子ＤＤ!$F$101)</f>
        <v/>
      </c>
      <c r="AO33" s="84">
        <v>30</v>
      </c>
      <c r="AP33" s="85" t="str">
        <f>IF(女子ＤＡ!$B$102="","",女子ＤＡ!$B$102)</f>
        <v/>
      </c>
      <c r="AQ33" s="85" t="str">
        <f>IF(女子ＤＡ!$B$102="","",女子ＤＡ!$B$102)</f>
        <v/>
      </c>
      <c r="AR33" s="85" t="str">
        <f>IF(女子ＤＡ!$C$101="","",女子ＤＡ!$C$101)</f>
        <v/>
      </c>
      <c r="AS33" s="85" t="str">
        <f>IF(女子ＤＡ!$C$102="","",女子ＤＡ!$C$102)</f>
        <v/>
      </c>
      <c r="AT33" s="85" t="str">
        <f>IF(女子ＤＡ!$D$101="","",女子ＤＡ!$D$101)</f>
        <v/>
      </c>
      <c r="AU33" s="85" t="str">
        <f>IF(女子ＤＡ!$D$102="","",女子ＤＡ!$D$102)</f>
        <v/>
      </c>
      <c r="AV33" s="202" t="str">
        <f>IF(女子ＤＡ!$E$101="","",女子ＤＡ!$E$101)</f>
        <v/>
      </c>
      <c r="AW33" s="202" t="str">
        <f>IF(女子ＤＡ!$E$102="","",女子ＤＡ!$E$102)</f>
        <v/>
      </c>
      <c r="AX33" s="85" t="str">
        <f>IF(女子ＤＡ!$F$101="","",女子ＤＡ!$F$101)</f>
        <v/>
      </c>
      <c r="AY33" s="82">
        <v>30</v>
      </c>
      <c r="AZ33" s="83" t="str">
        <f>IF(女子ＤＢ!$B$101="","",女子ＤＢ!$B$101)</f>
        <v/>
      </c>
      <c r="BA33" s="83" t="str">
        <f>IF(女子ＤＢ!$B$102="","",女子ＤＢ!$B$102)</f>
        <v/>
      </c>
      <c r="BB33" s="83" t="str">
        <f>IF(女子ＤＢ!$C$101="","",女子ＤＢ!$C$101)</f>
        <v/>
      </c>
      <c r="BC33" s="83" t="str">
        <f>IF(女子ＤＢ!$C$102="","",女子ＤＢ!$C$102)</f>
        <v/>
      </c>
      <c r="BD33" s="83" t="str">
        <f>IF(女子ＤＢ!$D$101="","",女子ＤＢ!$D$101)</f>
        <v/>
      </c>
      <c r="BE33" s="83" t="str">
        <f>IF(女子ＤＢ!$D$102="","",女子ＤＢ!$D$102)</f>
        <v/>
      </c>
      <c r="BF33" s="203" t="str">
        <f>IF(女子ＤＢ!$E$101="","",女子ＤＢ!$E$101)</f>
        <v/>
      </c>
      <c r="BG33" s="203" t="str">
        <f>IF(女子ＤＢ!$E$102="","",女子ＤＢ!$E$102)</f>
        <v/>
      </c>
      <c r="BH33" s="83" t="str">
        <f>IF(女子ＤＢ!$F$101="","",女子ＤＢ!$F$101)</f>
        <v/>
      </c>
      <c r="BI33" s="80">
        <v>30</v>
      </c>
      <c r="BJ33" s="81" t="str">
        <f>IF(女子ＤＣ!$B$101="","",女子ＤＣ!$B$101)</f>
        <v/>
      </c>
      <c r="BK33" s="81" t="str">
        <f>IF(女子ＤＣ!$B$102="","",女子ＤＣ!$B$102)</f>
        <v/>
      </c>
      <c r="BL33" s="81" t="str">
        <f>IF(女子ＤＣ!$C$101="","",女子ＤＣ!$C$101)</f>
        <v/>
      </c>
      <c r="BM33" s="81" t="str">
        <f>IF(女子ＤＣ!$C$102="","",女子ＤＣ!$C$102)</f>
        <v/>
      </c>
      <c r="BN33" s="81" t="str">
        <f>IF(女子ＤＣ!$D$101="","",女子ＤＣ!$D$101)</f>
        <v/>
      </c>
      <c r="BO33" s="81" t="str">
        <f>IF(女子ＤＣ!$D$102="","",女子ＤＣ!$D$102)</f>
        <v/>
      </c>
      <c r="BP33" s="204" t="str">
        <f>IF(女子ＤＣ!$E$101="","",女子ＤＣ!$E$101)</f>
        <v/>
      </c>
      <c r="BQ33" s="204" t="str">
        <f>IF(女子ＤＣ!$E$102="","",女子ＤＣ!$E$102)</f>
        <v/>
      </c>
      <c r="BR33" s="81" t="str">
        <f>IF(女子ＤＣ!$F$101="","",女子ＤＣ!$F$101)</f>
        <v/>
      </c>
      <c r="BS33" s="78">
        <v>30</v>
      </c>
      <c r="BT33" s="79" t="str">
        <f>IF(女子ＤＤ!$B$101="","",女子ＤＤ!$B$101)</f>
        <v/>
      </c>
      <c r="BU33" s="79" t="str">
        <f>IF(女子ＤＤ!$B$102="","",女子ＤＤ!$B$102)</f>
        <v/>
      </c>
      <c r="BV33" s="79" t="str">
        <f>IF(女子ＤＤ!$C$101="","",女子ＤＤ!$C$101)</f>
        <v/>
      </c>
      <c r="BW33" s="79" t="str">
        <f>IF(女子ＤＤ!$C$102="","",女子ＤＤ!$C$102)</f>
        <v/>
      </c>
      <c r="BX33" s="79" t="str">
        <f>IF(女子ＤＤ!$D$101="","",女子ＤＤ!$D$101)</f>
        <v/>
      </c>
      <c r="BY33" s="79" t="str">
        <f>IF(女子ＤＤ!$D$102="","",女子ＤＤ!$D$102)</f>
        <v/>
      </c>
      <c r="BZ33" s="205" t="str">
        <f>IF(女子ＤＤ!$E$101="","",女子ＤＤ!$E$101)</f>
        <v/>
      </c>
      <c r="CA33" s="205" t="str">
        <f>IF(女子ＤＤ!$E$102="","",女子ＤＤ!$E$102)</f>
        <v/>
      </c>
      <c r="CB33" s="79" t="str">
        <f>IF(女子ＤＤ!$F$101="","",女子ＤＤ!$F$101)</f>
        <v/>
      </c>
    </row>
    <row r="34" spans="1:80" s="95" customFormat="1" x14ac:dyDescent="0.15"/>
    <row r="35" spans="1:80" s="95" customFormat="1" x14ac:dyDescent="0.15"/>
    <row r="36" spans="1:80" s="95" customFormat="1" x14ac:dyDescent="0.15"/>
    <row r="37" spans="1:80" s="95" customFormat="1" x14ac:dyDescent="0.15"/>
    <row r="38" spans="1:80" s="95" customFormat="1" x14ac:dyDescent="0.15"/>
    <row r="39" spans="1:80" s="95" customFormat="1" x14ac:dyDescent="0.15"/>
    <row r="40" spans="1:80" s="95" customFormat="1" x14ac:dyDescent="0.15"/>
    <row r="41" spans="1:80" s="95" customFormat="1" x14ac:dyDescent="0.15"/>
    <row r="42" spans="1:80" s="95" customFormat="1" x14ac:dyDescent="0.15"/>
    <row r="43" spans="1:80" s="95" customFormat="1" x14ac:dyDescent="0.15"/>
    <row r="44" spans="1:80" s="95" customFormat="1" x14ac:dyDescent="0.15"/>
    <row r="45" spans="1:80" s="95" customFormat="1" x14ac:dyDescent="0.15"/>
    <row r="46" spans="1:80" s="95" customFormat="1" x14ac:dyDescent="0.15"/>
    <row r="47" spans="1:80" s="95" customFormat="1" x14ac:dyDescent="0.15"/>
    <row r="48" spans="1:80" s="95" customFormat="1" x14ac:dyDescent="0.15"/>
    <row r="49" s="95" customFormat="1" x14ac:dyDescent="0.15"/>
    <row r="50" s="95" customFormat="1" x14ac:dyDescent="0.15"/>
    <row r="51" s="95" customFormat="1" x14ac:dyDescent="0.15"/>
    <row r="52" s="95" customFormat="1" x14ac:dyDescent="0.15"/>
    <row r="53" s="95" customFormat="1" x14ac:dyDescent="0.15"/>
    <row r="54" s="95" customFormat="1" x14ac:dyDescent="0.15"/>
    <row r="55" s="95" customFormat="1" x14ac:dyDescent="0.15"/>
  </sheetData>
  <mergeCells count="8">
    <mergeCell ref="AP3:AX3"/>
    <mergeCell ref="AZ3:BH3"/>
    <mergeCell ref="BJ3:BR3"/>
    <mergeCell ref="BT3:CB3"/>
    <mergeCell ref="B3:J3"/>
    <mergeCell ref="L3:T3"/>
    <mergeCell ref="V3:AD3"/>
    <mergeCell ref="AF3:AN3"/>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
  <sheetViews>
    <sheetView view="pageBreakPreview" zoomScaleNormal="100" zoomScaleSheetLayoutView="100" workbookViewId="0">
      <selection activeCell="O8" sqref="O8"/>
    </sheetView>
  </sheetViews>
  <sheetFormatPr defaultColWidth="10" defaultRowHeight="13.5" x14ac:dyDescent="0.15"/>
  <cols>
    <col min="1" max="1" width="11.125" style="47" customWidth="1"/>
    <col min="2" max="2" width="13.875" style="48" customWidth="1"/>
    <col min="3" max="3" width="13.875" style="47" customWidth="1"/>
    <col min="4" max="5" width="10.875" style="47" customWidth="1"/>
    <col min="6" max="6" width="14.5" style="47" customWidth="1"/>
    <col min="7" max="8" width="13.875" style="47" customWidth="1"/>
    <col min="9" max="10" width="10.875" style="47" customWidth="1"/>
    <col min="11" max="11" width="14.5" style="47" customWidth="1"/>
    <col min="12" max="13" width="10.875" style="47" customWidth="1"/>
    <col min="14" max="14" width="2" style="47" customWidth="1"/>
    <col min="15" max="16384" width="10" style="47"/>
  </cols>
  <sheetData>
    <row r="1" spans="1:13" ht="25.5" customHeight="1" x14ac:dyDescent="0.2">
      <c r="A1" s="302" t="s">
        <v>80</v>
      </c>
      <c r="B1" s="178" t="s">
        <v>39</v>
      </c>
      <c r="C1" s="179"/>
      <c r="D1" s="180"/>
      <c r="E1" s="181"/>
      <c r="F1" s="180"/>
      <c r="G1" s="180"/>
      <c r="H1" s="180"/>
      <c r="I1" s="180"/>
      <c r="J1" s="180"/>
      <c r="K1" s="180"/>
    </row>
    <row r="2" spans="1:13" ht="42" customHeight="1" x14ac:dyDescent="0.2">
      <c r="A2" s="303"/>
      <c r="B2" s="183" t="s">
        <v>40</v>
      </c>
      <c r="C2" s="310" t="str">
        <f>基本データ入力シート!B2</f>
        <v>令和４年度第７４回滋賀県総合バドミントン選手権ジュニアの部</v>
      </c>
      <c r="D2" s="310"/>
      <c r="E2" s="310"/>
      <c r="F2" s="310"/>
      <c r="G2" s="310"/>
      <c r="H2" s="310"/>
      <c r="I2" s="183" t="s">
        <v>41</v>
      </c>
      <c r="J2" s="313" t="s">
        <v>42</v>
      </c>
      <c r="K2" s="313"/>
    </row>
    <row r="3" spans="1:13" ht="25.5" customHeight="1" x14ac:dyDescent="0.15">
      <c r="A3" s="303"/>
      <c r="B3" s="316" t="s">
        <v>43</v>
      </c>
      <c r="C3" s="314">
        <f>基本データ入力シート!$B$17</f>
        <v>0</v>
      </c>
      <c r="D3" s="314"/>
      <c r="E3" s="314"/>
      <c r="F3" s="314"/>
      <c r="G3" s="314"/>
      <c r="H3" s="97"/>
      <c r="I3" s="180"/>
      <c r="J3" s="180"/>
      <c r="K3" s="180"/>
    </row>
    <row r="4" spans="1:13" ht="25.5" customHeight="1" x14ac:dyDescent="0.15">
      <c r="A4" s="303"/>
      <c r="B4" s="317"/>
      <c r="C4" s="315"/>
      <c r="D4" s="315"/>
      <c r="E4" s="315"/>
      <c r="F4" s="315"/>
      <c r="G4" s="315"/>
      <c r="H4" s="180"/>
      <c r="I4" s="180"/>
      <c r="J4" s="180"/>
      <c r="K4" s="180"/>
    </row>
    <row r="5" spans="1:13" ht="45.75" customHeight="1" x14ac:dyDescent="0.2">
      <c r="A5" s="303"/>
      <c r="B5" s="184" t="s">
        <v>44</v>
      </c>
      <c r="C5" s="304">
        <f>基本データ入力シート!$B$20</f>
        <v>0</v>
      </c>
      <c r="D5" s="304"/>
      <c r="E5" s="182" t="s">
        <v>79</v>
      </c>
      <c r="F5" s="305">
        <f>基本データ入力シート!$B$27</f>
        <v>0</v>
      </c>
      <c r="G5" s="305"/>
      <c r="H5" s="180"/>
      <c r="I5" s="180"/>
      <c r="J5" s="180"/>
      <c r="K5" s="180"/>
    </row>
    <row r="6" spans="1:13" ht="25.5" customHeight="1" x14ac:dyDescent="0.15">
      <c r="A6" s="303"/>
      <c r="E6" s="97"/>
      <c r="F6" s="97"/>
    </row>
    <row r="7" spans="1:13" ht="23.25" customHeight="1" x14ac:dyDescent="0.15">
      <c r="A7" s="303"/>
      <c r="B7" s="311"/>
      <c r="C7" s="312"/>
      <c r="D7" s="49" t="s">
        <v>45</v>
      </c>
      <c r="E7" s="49" t="s">
        <v>46</v>
      </c>
      <c r="F7" s="50" t="s">
        <v>45</v>
      </c>
      <c r="G7" s="311"/>
      <c r="H7" s="312"/>
      <c r="I7" s="49" t="s">
        <v>45</v>
      </c>
      <c r="J7" s="49" t="s">
        <v>46</v>
      </c>
      <c r="K7" s="49" t="s">
        <v>45</v>
      </c>
      <c r="L7" s="172"/>
      <c r="M7" s="172"/>
    </row>
    <row r="8" spans="1:13" ht="23.25" customHeight="1" x14ac:dyDescent="0.15">
      <c r="A8" s="303"/>
      <c r="B8" s="306" t="s">
        <v>187</v>
      </c>
      <c r="C8" s="307"/>
      <c r="D8" s="176" t="str">
        <f>参加料納入票!E14</f>
        <v>1,000</v>
      </c>
      <c r="E8" s="176">
        <f>参加料納入票!C14</f>
        <v>0</v>
      </c>
      <c r="F8" s="176">
        <f>D8*E8</f>
        <v>0</v>
      </c>
      <c r="G8" s="185" t="s">
        <v>191</v>
      </c>
      <c r="H8" s="186"/>
      <c r="I8" s="176" t="str">
        <f>参加料納入票!E28</f>
        <v>1,000</v>
      </c>
      <c r="J8" s="176">
        <f>参加料納入票!G28</f>
        <v>0</v>
      </c>
      <c r="K8" s="176">
        <f>I8*J8</f>
        <v>0</v>
      </c>
      <c r="L8" s="173"/>
      <c r="M8" s="173"/>
    </row>
    <row r="9" spans="1:13" ht="23.25" customHeight="1" x14ac:dyDescent="0.15">
      <c r="A9" s="303"/>
      <c r="B9" s="306" t="s">
        <v>188</v>
      </c>
      <c r="C9" s="307"/>
      <c r="D9" s="176" t="str">
        <f>参加料納入票!E15</f>
        <v>1,000</v>
      </c>
      <c r="E9" s="176">
        <f>参加料納入票!C15</f>
        <v>0</v>
      </c>
      <c r="F9" s="176">
        <f>D9*E9</f>
        <v>0</v>
      </c>
      <c r="G9" s="185" t="s">
        <v>193</v>
      </c>
      <c r="H9" s="186"/>
      <c r="I9" s="176" t="str">
        <f>参加料納入票!E29</f>
        <v>1,000</v>
      </c>
      <c r="J9" s="176">
        <f>参加料納入票!G29</f>
        <v>0</v>
      </c>
      <c r="K9" s="176">
        <f>I9*J9</f>
        <v>0</v>
      </c>
      <c r="L9" s="173"/>
      <c r="M9" s="173"/>
    </row>
    <row r="10" spans="1:13" ht="23.25" customHeight="1" x14ac:dyDescent="0.15">
      <c r="A10" s="303"/>
      <c r="B10" s="306" t="s">
        <v>189</v>
      </c>
      <c r="C10" s="307"/>
      <c r="D10" s="176" t="str">
        <f>参加料納入票!E16</f>
        <v>1,000</v>
      </c>
      <c r="E10" s="176">
        <f>参加料納入票!C16</f>
        <v>0</v>
      </c>
      <c r="F10" s="176">
        <f>D10*E10</f>
        <v>0</v>
      </c>
      <c r="G10" s="185" t="s">
        <v>197</v>
      </c>
      <c r="H10" s="186"/>
      <c r="I10" s="176" t="str">
        <f>参加料納入票!E30</f>
        <v>1,000</v>
      </c>
      <c r="J10" s="176">
        <f>参加料納入票!G30</f>
        <v>0</v>
      </c>
      <c r="K10" s="176">
        <f>I10*J10</f>
        <v>0</v>
      </c>
      <c r="L10" s="173"/>
      <c r="M10" s="173"/>
    </row>
    <row r="11" spans="1:13" ht="23.25" customHeight="1" x14ac:dyDescent="0.15">
      <c r="A11" s="303"/>
      <c r="B11" s="296" t="s">
        <v>190</v>
      </c>
      <c r="C11" s="297"/>
      <c r="D11" s="211" t="str">
        <f>参加料納入票!E17</f>
        <v>1,000</v>
      </c>
      <c r="E11" s="211">
        <f>参加料納入票!C17</f>
        <v>0</v>
      </c>
      <c r="F11" s="211">
        <f>D11*E11</f>
        <v>0</v>
      </c>
      <c r="G11" s="212" t="s">
        <v>195</v>
      </c>
      <c r="H11" s="213"/>
      <c r="I11" s="211" t="str">
        <f>参加料納入票!E31</f>
        <v>1,000</v>
      </c>
      <c r="J11" s="211">
        <f>参加料納入票!G31</f>
        <v>0</v>
      </c>
      <c r="K11" s="211">
        <f>I11*J11</f>
        <v>0</v>
      </c>
      <c r="L11" s="173"/>
      <c r="M11" s="173"/>
    </row>
    <row r="12" spans="1:13" ht="23.25" customHeight="1" x14ac:dyDescent="0.15">
      <c r="A12" s="303"/>
      <c r="B12" s="306" t="s">
        <v>199</v>
      </c>
      <c r="C12" s="307"/>
      <c r="D12" s="176">
        <f>参加料納入票!E43</f>
        <v>2000</v>
      </c>
      <c r="E12" s="176">
        <f>参加料納入票!C43</f>
        <v>0</v>
      </c>
      <c r="F12" s="176">
        <f t="shared" ref="F12:F15" si="0">D12*E12</f>
        <v>0</v>
      </c>
      <c r="G12" s="185" t="s">
        <v>203</v>
      </c>
      <c r="H12" s="186"/>
      <c r="I12" s="176">
        <f>参加料納入票!E55</f>
        <v>2000</v>
      </c>
      <c r="J12" s="176">
        <f>参加料納入票!G55</f>
        <v>0</v>
      </c>
      <c r="K12" s="176">
        <f t="shared" ref="K12:K15" si="1">I12*J12</f>
        <v>0</v>
      </c>
      <c r="L12" s="173"/>
      <c r="M12" s="173"/>
    </row>
    <row r="13" spans="1:13" ht="23.25" customHeight="1" x14ac:dyDescent="0.15">
      <c r="A13" s="303"/>
      <c r="B13" s="306" t="s">
        <v>200</v>
      </c>
      <c r="C13" s="307"/>
      <c r="D13" s="176">
        <f>参加料納入票!E44</f>
        <v>2000</v>
      </c>
      <c r="E13" s="176">
        <f>参加料納入票!C44</f>
        <v>0</v>
      </c>
      <c r="F13" s="176">
        <f t="shared" si="0"/>
        <v>0</v>
      </c>
      <c r="G13" s="185" t="s">
        <v>205</v>
      </c>
      <c r="H13" s="186"/>
      <c r="I13" s="176">
        <f>参加料納入票!E56</f>
        <v>2000</v>
      </c>
      <c r="J13" s="176">
        <f>参加料納入票!G56</f>
        <v>0</v>
      </c>
      <c r="K13" s="176">
        <f t="shared" si="1"/>
        <v>0</v>
      </c>
      <c r="L13" s="173"/>
      <c r="M13" s="173"/>
    </row>
    <row r="14" spans="1:13" ht="23.25" customHeight="1" x14ac:dyDescent="0.15">
      <c r="A14" s="303"/>
      <c r="B14" s="306" t="s">
        <v>201</v>
      </c>
      <c r="C14" s="307"/>
      <c r="D14" s="176">
        <f>参加料納入票!E45</f>
        <v>2000</v>
      </c>
      <c r="E14" s="176">
        <f>参加料納入票!C45</f>
        <v>0</v>
      </c>
      <c r="F14" s="176">
        <f t="shared" si="0"/>
        <v>0</v>
      </c>
      <c r="G14" s="185" t="s">
        <v>207</v>
      </c>
      <c r="H14" s="186"/>
      <c r="I14" s="176">
        <f>参加料納入票!E57</f>
        <v>2000</v>
      </c>
      <c r="J14" s="176">
        <f>参加料納入票!G57</f>
        <v>0</v>
      </c>
      <c r="K14" s="176">
        <f t="shared" si="1"/>
        <v>0</v>
      </c>
      <c r="L14" s="173"/>
      <c r="M14" s="173"/>
    </row>
    <row r="15" spans="1:13" ht="23.25" customHeight="1" x14ac:dyDescent="0.15">
      <c r="A15" s="303"/>
      <c r="B15" s="296" t="s">
        <v>202</v>
      </c>
      <c r="C15" s="297"/>
      <c r="D15" s="211">
        <f>参加料納入票!E46</f>
        <v>2000</v>
      </c>
      <c r="E15" s="211">
        <f>参加料納入票!C46</f>
        <v>0</v>
      </c>
      <c r="F15" s="211">
        <f t="shared" si="0"/>
        <v>0</v>
      </c>
      <c r="G15" s="212" t="s">
        <v>209</v>
      </c>
      <c r="H15" s="213"/>
      <c r="I15" s="211">
        <f>参加料納入票!E58</f>
        <v>2000</v>
      </c>
      <c r="J15" s="211">
        <f>参加料納入票!G58</f>
        <v>0</v>
      </c>
      <c r="K15" s="211">
        <f t="shared" si="1"/>
        <v>0</v>
      </c>
      <c r="L15" s="173"/>
      <c r="M15" s="173"/>
    </row>
    <row r="16" spans="1:13" ht="23.25" customHeight="1" x14ac:dyDescent="0.15">
      <c r="A16" s="303"/>
      <c r="B16" s="306"/>
      <c r="C16" s="307"/>
      <c r="D16" s="167" t="s">
        <v>47</v>
      </c>
      <c r="E16" s="192">
        <f>SUM(E8:E15)</f>
        <v>0</v>
      </c>
      <c r="F16" s="177">
        <f>SUM(F8:F15)</f>
        <v>0</v>
      </c>
      <c r="G16" s="306"/>
      <c r="H16" s="307"/>
      <c r="I16" s="167" t="s">
        <v>47</v>
      </c>
      <c r="J16" s="192">
        <f>SUM(J8:J15)</f>
        <v>0</v>
      </c>
      <c r="K16" s="177">
        <f>SUM(K8:K15)</f>
        <v>0</v>
      </c>
      <c r="L16" s="174"/>
      <c r="M16" s="174"/>
    </row>
    <row r="17" spans="1:13" ht="25.5" customHeight="1" x14ac:dyDescent="0.25">
      <c r="A17" s="303"/>
      <c r="B17" s="168"/>
      <c r="C17" s="168"/>
      <c r="D17" s="169"/>
      <c r="E17" s="170"/>
      <c r="F17" s="171"/>
      <c r="G17" s="168"/>
      <c r="H17" s="308" t="s">
        <v>47</v>
      </c>
      <c r="I17" s="298">
        <f>F16+K16</f>
        <v>0</v>
      </c>
      <c r="J17" s="298"/>
      <c r="K17" s="300" t="s">
        <v>6</v>
      </c>
      <c r="L17" s="175"/>
      <c r="M17" s="175"/>
    </row>
    <row r="18" spans="1:13" ht="25.5" customHeight="1" thickBot="1" x14ac:dyDescent="0.3">
      <c r="A18" s="303"/>
      <c r="H18" s="309"/>
      <c r="I18" s="299"/>
      <c r="J18" s="299"/>
      <c r="K18" s="301"/>
      <c r="L18" s="175"/>
      <c r="M18" s="175"/>
    </row>
    <row r="19" spans="1:13" ht="18.75" customHeight="1" x14ac:dyDescent="0.15"/>
    <row r="20" spans="1:13" ht="18.75" customHeight="1" x14ac:dyDescent="0.15"/>
  </sheetData>
  <mergeCells count="22">
    <mergeCell ref="B8:C8"/>
    <mergeCell ref="G7:H7"/>
    <mergeCell ref="J2:K2"/>
    <mergeCell ref="C3:G4"/>
    <mergeCell ref="B3:B4"/>
    <mergeCell ref="B7:C7"/>
    <mergeCell ref="B15:C15"/>
    <mergeCell ref="I17:J18"/>
    <mergeCell ref="K17:K18"/>
    <mergeCell ref="A1:A18"/>
    <mergeCell ref="C5:D5"/>
    <mergeCell ref="F5:G5"/>
    <mergeCell ref="B12:C12"/>
    <mergeCell ref="B13:C13"/>
    <mergeCell ref="B14:C14"/>
    <mergeCell ref="B16:C16"/>
    <mergeCell ref="G16:H16"/>
    <mergeCell ref="H17:H18"/>
    <mergeCell ref="C2:H2"/>
    <mergeCell ref="B9:C9"/>
    <mergeCell ref="B10:C10"/>
    <mergeCell ref="B11:C11"/>
  </mergeCells>
  <phoneticPr fontId="4"/>
  <pageMargins left="1.4960629921259843" right="0.70866141732283472" top="0.55118110236220474" bottom="0.55118110236220474" header="0.31496062992125984" footer="0.31496062992125984"/>
  <pageSetup paperSize="73" scale="59" orientation="landscape"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FF"/>
  </sheetPr>
  <dimension ref="A1:N21"/>
  <sheetViews>
    <sheetView view="pageBreakPreview" zoomScaleNormal="100" zoomScaleSheetLayoutView="100" workbookViewId="0">
      <selection activeCell="A19" sqref="A19"/>
    </sheetView>
  </sheetViews>
  <sheetFormatPr defaultColWidth="9" defaultRowHeight="17.25" x14ac:dyDescent="0.15"/>
  <cols>
    <col min="1" max="1" width="10.125" style="101" customWidth="1"/>
    <col min="2" max="2" width="9.625" style="101" customWidth="1"/>
    <col min="3" max="3" width="11.5" style="101" customWidth="1"/>
    <col min="4" max="14" width="9" style="101"/>
    <col min="15" max="16384" width="9" style="102"/>
  </cols>
  <sheetData>
    <row r="1" spans="1:14" ht="33.75" customHeight="1" x14ac:dyDescent="0.15">
      <c r="A1" s="101" t="s">
        <v>87</v>
      </c>
    </row>
    <row r="2" spans="1:14" ht="33.75" customHeight="1" x14ac:dyDescent="0.15">
      <c r="A2" s="319" t="s">
        <v>88</v>
      </c>
      <c r="B2" s="319"/>
      <c r="C2" s="319"/>
      <c r="D2" s="319"/>
      <c r="E2" s="319"/>
      <c r="F2" s="319"/>
      <c r="G2" s="319"/>
      <c r="H2" s="319"/>
      <c r="I2" s="319"/>
      <c r="J2" s="319"/>
      <c r="K2" s="319"/>
      <c r="L2" s="319"/>
      <c r="M2" s="319"/>
      <c r="N2" s="319"/>
    </row>
    <row r="3" spans="1:14" ht="33.75" customHeight="1" x14ac:dyDescent="0.15">
      <c r="A3" s="327" t="s">
        <v>116</v>
      </c>
      <c r="B3" s="327"/>
      <c r="C3" s="327"/>
      <c r="D3" s="329"/>
      <c r="E3" s="330"/>
      <c r="F3" s="330"/>
      <c r="G3" s="330"/>
      <c r="H3" s="331"/>
      <c r="I3" s="328" t="s">
        <v>89</v>
      </c>
      <c r="J3" s="328"/>
      <c r="K3" s="328"/>
      <c r="L3" s="328"/>
      <c r="M3" s="328"/>
      <c r="N3" s="328"/>
    </row>
    <row r="4" spans="1:14" ht="33.75" customHeight="1" x14ac:dyDescent="0.15">
      <c r="A4" s="328" t="s">
        <v>90</v>
      </c>
      <c r="B4" s="328"/>
      <c r="C4" s="328"/>
      <c r="D4" s="329"/>
      <c r="E4" s="330"/>
      <c r="F4" s="330"/>
      <c r="G4" s="330"/>
      <c r="H4" s="331"/>
      <c r="I4" s="328" t="s">
        <v>91</v>
      </c>
      <c r="J4" s="328"/>
      <c r="K4" s="328"/>
      <c r="L4" s="328"/>
      <c r="M4" s="328"/>
      <c r="N4" s="328"/>
    </row>
    <row r="5" spans="1:14" ht="33.75" customHeight="1" x14ac:dyDescent="0.15">
      <c r="A5" s="328" t="s">
        <v>92</v>
      </c>
      <c r="B5" s="328"/>
      <c r="C5" s="328"/>
      <c r="D5" s="329"/>
      <c r="E5" s="330"/>
      <c r="F5" s="330"/>
      <c r="G5" s="330"/>
      <c r="H5" s="331"/>
      <c r="I5" s="328" t="s">
        <v>93</v>
      </c>
      <c r="J5" s="328"/>
      <c r="K5" s="328"/>
      <c r="L5" s="328"/>
      <c r="M5" s="328"/>
      <c r="N5" s="328"/>
    </row>
    <row r="6" spans="1:14" ht="33.75" customHeight="1" x14ac:dyDescent="0.15">
      <c r="A6" s="328" t="s">
        <v>94</v>
      </c>
      <c r="B6" s="328"/>
      <c r="C6" s="328"/>
      <c r="D6" s="328"/>
      <c r="E6" s="328"/>
      <c r="F6" s="328"/>
      <c r="G6" s="328"/>
      <c r="H6" s="328"/>
      <c r="I6" s="328"/>
      <c r="J6" s="328"/>
      <c r="K6" s="328"/>
      <c r="L6" s="328"/>
      <c r="M6" s="328"/>
      <c r="N6" s="328"/>
    </row>
    <row r="7" spans="1:14" ht="33.75" customHeight="1" x14ac:dyDescent="0.15"/>
    <row r="8" spans="1:14" ht="33.75" customHeight="1" x14ac:dyDescent="0.15">
      <c r="A8" s="325" t="s">
        <v>95</v>
      </c>
      <c r="B8" s="325"/>
      <c r="C8" s="325"/>
      <c r="D8" s="325"/>
      <c r="E8" s="325"/>
      <c r="F8" s="325"/>
      <c r="G8" s="325"/>
      <c r="H8" s="325"/>
      <c r="I8" s="326" t="s">
        <v>96</v>
      </c>
      <c r="J8" s="322"/>
      <c r="K8" s="322"/>
      <c r="L8" s="322"/>
      <c r="M8" s="322"/>
      <c r="N8" s="322"/>
    </row>
    <row r="9" spans="1:14" ht="33.75" customHeight="1" x14ac:dyDescent="0.15">
      <c r="A9" s="325"/>
      <c r="B9" s="325"/>
      <c r="C9" s="325"/>
      <c r="D9" s="325"/>
      <c r="E9" s="325"/>
      <c r="F9" s="325"/>
      <c r="G9" s="325"/>
      <c r="H9" s="325"/>
      <c r="I9" s="322"/>
      <c r="J9" s="322"/>
      <c r="K9" s="322"/>
      <c r="L9" s="322"/>
      <c r="M9" s="322"/>
      <c r="N9" s="322"/>
    </row>
    <row r="10" spans="1:14" ht="33.75" customHeight="1" x14ac:dyDescent="0.15">
      <c r="A10" s="327" t="s">
        <v>97</v>
      </c>
      <c r="B10" s="327"/>
      <c r="C10" s="327" t="s">
        <v>98</v>
      </c>
      <c r="D10" s="327"/>
      <c r="E10" s="327" t="s">
        <v>99</v>
      </c>
      <c r="F10" s="327"/>
      <c r="G10" s="327" t="s">
        <v>100</v>
      </c>
      <c r="H10" s="327"/>
      <c r="I10" s="322"/>
      <c r="J10" s="322"/>
      <c r="K10" s="322"/>
      <c r="L10" s="322"/>
      <c r="M10" s="322"/>
      <c r="N10" s="322"/>
    </row>
    <row r="11" spans="1:14" ht="33.75" customHeight="1" x14ac:dyDescent="0.15">
      <c r="A11" s="322" t="s">
        <v>101</v>
      </c>
      <c r="B11" s="322"/>
      <c r="C11" s="322" t="s">
        <v>101</v>
      </c>
      <c r="D11" s="322"/>
      <c r="E11" s="322" t="s">
        <v>101</v>
      </c>
      <c r="F11" s="322"/>
      <c r="G11" s="322" t="s">
        <v>101</v>
      </c>
      <c r="H11" s="322"/>
      <c r="I11" s="322" t="s">
        <v>101</v>
      </c>
      <c r="J11" s="322"/>
      <c r="K11" s="322"/>
      <c r="L11" s="322"/>
      <c r="M11" s="322"/>
      <c r="N11" s="322"/>
    </row>
    <row r="13" spans="1:14" x14ac:dyDescent="0.15">
      <c r="G13" s="323" t="s">
        <v>102</v>
      </c>
      <c r="H13" s="323"/>
      <c r="I13" s="323"/>
      <c r="J13" s="323"/>
      <c r="K13" s="323"/>
      <c r="L13" s="323"/>
      <c r="M13" s="323"/>
      <c r="N13" s="323"/>
    </row>
    <row r="14" spans="1:14" x14ac:dyDescent="0.15">
      <c r="G14" s="324"/>
      <c r="H14" s="324"/>
      <c r="I14" s="324"/>
      <c r="J14" s="324"/>
      <c r="K14" s="324"/>
      <c r="L14" s="324"/>
      <c r="M14" s="324"/>
      <c r="N14" s="324"/>
    </row>
    <row r="16" spans="1:14" ht="17.25" customHeight="1" x14ac:dyDescent="0.15">
      <c r="A16" s="103" t="s">
        <v>103</v>
      </c>
      <c r="B16" s="104"/>
      <c r="C16" s="104"/>
      <c r="D16" s="104"/>
      <c r="E16" s="104"/>
      <c r="F16" s="104"/>
      <c r="G16" s="104"/>
      <c r="H16" s="104"/>
      <c r="I16" s="104"/>
      <c r="J16" s="104"/>
      <c r="K16" s="104"/>
      <c r="L16" s="104"/>
      <c r="M16" s="104"/>
      <c r="N16" s="104"/>
    </row>
    <row r="17" spans="1:14" ht="17.25" customHeight="1" x14ac:dyDescent="0.15">
      <c r="A17" s="105"/>
      <c r="B17" s="104"/>
      <c r="C17" s="104"/>
      <c r="D17" s="104"/>
      <c r="E17" s="104"/>
      <c r="F17" s="104"/>
      <c r="G17" s="104"/>
      <c r="H17" s="104"/>
      <c r="I17" s="104"/>
      <c r="J17" s="104"/>
      <c r="K17" s="104"/>
      <c r="L17" s="104"/>
      <c r="M17" s="104"/>
      <c r="N17" s="104"/>
    </row>
    <row r="18" spans="1:14" ht="17.25" customHeight="1" x14ac:dyDescent="0.15">
      <c r="A18" s="318" t="s">
        <v>150</v>
      </c>
      <c r="B18" s="318"/>
      <c r="C18" s="318"/>
      <c r="D18" s="318"/>
      <c r="E18" s="318"/>
      <c r="F18" s="318"/>
      <c r="G18" s="318"/>
      <c r="H18" s="318"/>
      <c r="I18" s="103" t="s">
        <v>104</v>
      </c>
      <c r="J18" s="104"/>
      <c r="K18" s="104"/>
      <c r="L18" s="104"/>
      <c r="M18" s="104"/>
      <c r="N18" s="104"/>
    </row>
    <row r="19" spans="1:14" ht="17.25" customHeight="1" x14ac:dyDescent="0.15">
      <c r="A19" s="104"/>
      <c r="B19" s="104"/>
      <c r="C19" s="104"/>
      <c r="D19" s="104"/>
      <c r="E19" s="104"/>
      <c r="F19" s="104"/>
      <c r="G19" s="104"/>
      <c r="H19" s="104"/>
      <c r="I19" s="104"/>
      <c r="J19" s="104"/>
      <c r="K19" s="319"/>
      <c r="L19" s="319"/>
      <c r="M19" s="319"/>
      <c r="N19" s="319"/>
    </row>
    <row r="20" spans="1:14" ht="17.25" customHeight="1" thickBot="1" x14ac:dyDescent="0.2">
      <c r="A20" s="104"/>
      <c r="B20" s="104"/>
      <c r="C20" s="104"/>
      <c r="D20" s="104"/>
      <c r="E20" s="104"/>
      <c r="F20" s="104"/>
      <c r="G20" s="104"/>
      <c r="H20" s="321" t="s">
        <v>105</v>
      </c>
      <c r="I20" s="321"/>
      <c r="J20" s="321"/>
      <c r="K20" s="320"/>
      <c r="L20" s="320"/>
      <c r="M20" s="320"/>
      <c r="N20" s="320"/>
    </row>
    <row r="21" spans="1:14" ht="18" thickTop="1" x14ac:dyDescent="0.15">
      <c r="A21" s="106"/>
      <c r="B21" s="106"/>
      <c r="C21" s="106"/>
      <c r="D21" s="106"/>
      <c r="E21" s="106"/>
      <c r="F21" s="106"/>
      <c r="G21" s="106"/>
      <c r="H21" s="106"/>
      <c r="I21" s="106"/>
      <c r="J21" s="106"/>
      <c r="K21" s="106"/>
      <c r="L21" s="106"/>
      <c r="M21" s="106"/>
      <c r="N21" s="106"/>
    </row>
  </sheetData>
  <mergeCells count="30">
    <mergeCell ref="A4:C4"/>
    <mergeCell ref="D4:H4"/>
    <mergeCell ref="I4:K4"/>
    <mergeCell ref="L4:N4"/>
    <mergeCell ref="A2:N2"/>
    <mergeCell ref="A3:C3"/>
    <mergeCell ref="D3:H3"/>
    <mergeCell ref="I3:K3"/>
    <mergeCell ref="L3:N3"/>
    <mergeCell ref="A5:C5"/>
    <mergeCell ref="D5:H5"/>
    <mergeCell ref="I5:K5"/>
    <mergeCell ref="L5:N5"/>
    <mergeCell ref="A6:C6"/>
    <mergeCell ref="D6:N6"/>
    <mergeCell ref="A8:H9"/>
    <mergeCell ref="I8:N10"/>
    <mergeCell ref="A10:B10"/>
    <mergeCell ref="C10:D10"/>
    <mergeCell ref="E10:F10"/>
    <mergeCell ref="G10:H10"/>
    <mergeCell ref="A18:H18"/>
    <mergeCell ref="K19:N20"/>
    <mergeCell ref="H20:J20"/>
    <mergeCell ref="A11:B11"/>
    <mergeCell ref="C11:D11"/>
    <mergeCell ref="E11:F11"/>
    <mergeCell ref="G11:H11"/>
    <mergeCell ref="I11:N11"/>
    <mergeCell ref="G13:N14"/>
  </mergeCells>
  <phoneticPr fontId="4"/>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pageSetUpPr fitToPage="1"/>
  </sheetPr>
  <dimension ref="A1:K37"/>
  <sheetViews>
    <sheetView view="pageBreakPreview" zoomScaleNormal="100" zoomScaleSheetLayoutView="100" workbookViewId="0">
      <selection activeCell="G26" sqref="G26"/>
    </sheetView>
  </sheetViews>
  <sheetFormatPr defaultColWidth="8.875" defaultRowHeight="13.5" x14ac:dyDescent="0.15"/>
  <cols>
    <col min="1" max="1" width="14.5" style="114" customWidth="1"/>
    <col min="2" max="2" width="8.875" style="114"/>
    <col min="3" max="3" width="19.375" style="114" customWidth="1"/>
    <col min="4" max="4" width="12.125" style="114" customWidth="1"/>
    <col min="5" max="6" width="8.875" style="114"/>
    <col min="7" max="7" width="16.875" style="114" customWidth="1"/>
    <col min="8" max="10" width="14.875" style="114" customWidth="1"/>
    <col min="11" max="11" width="45.25" style="114" customWidth="1"/>
    <col min="12" max="16384" width="8.875" style="114"/>
  </cols>
  <sheetData>
    <row r="1" spans="1:11" x14ac:dyDescent="0.15">
      <c r="K1" s="115" t="s">
        <v>117</v>
      </c>
    </row>
    <row r="2" spans="1:11" ht="18.75" x14ac:dyDescent="0.15">
      <c r="C2" s="116" t="s">
        <v>152</v>
      </c>
    </row>
    <row r="3" spans="1:11" ht="18.75" x14ac:dyDescent="0.15">
      <c r="C3" s="116"/>
    </row>
    <row r="4" spans="1:11" ht="22.9" customHeight="1" x14ac:dyDescent="0.15">
      <c r="C4" s="117" t="s">
        <v>118</v>
      </c>
      <c r="D4" s="336"/>
      <c r="E4" s="336"/>
      <c r="F4" s="336"/>
      <c r="G4" s="336"/>
      <c r="H4" s="336"/>
      <c r="I4" s="336"/>
    </row>
    <row r="5" spans="1:11" ht="22.9" customHeight="1" x14ac:dyDescent="0.15">
      <c r="C5" s="117" t="s">
        <v>119</v>
      </c>
      <c r="D5" s="336"/>
      <c r="E5" s="336"/>
      <c r="F5" s="336"/>
      <c r="G5" s="336"/>
      <c r="H5" s="336"/>
      <c r="I5" s="336"/>
    </row>
    <row r="6" spans="1:11" ht="22.9" customHeight="1" x14ac:dyDescent="0.15">
      <c r="C6" s="117" t="s">
        <v>120</v>
      </c>
      <c r="D6" s="336"/>
      <c r="E6" s="336"/>
      <c r="F6" s="336"/>
      <c r="G6" s="336"/>
      <c r="H6" s="336"/>
      <c r="I6" s="336"/>
    </row>
    <row r="7" spans="1:11" ht="22.9" customHeight="1" x14ac:dyDescent="0.15">
      <c r="C7" s="117" t="s">
        <v>121</v>
      </c>
      <c r="D7" s="336"/>
      <c r="E7" s="336"/>
      <c r="F7" s="336"/>
      <c r="G7" s="336"/>
      <c r="H7" s="336"/>
      <c r="I7" s="336"/>
    </row>
    <row r="9" spans="1:11" ht="39" customHeight="1" x14ac:dyDescent="0.15">
      <c r="A9" s="335" t="s">
        <v>122</v>
      </c>
      <c r="B9" s="337" t="s">
        <v>90</v>
      </c>
      <c r="C9" s="337"/>
      <c r="D9" s="337" t="s">
        <v>91</v>
      </c>
      <c r="E9" s="337" t="s">
        <v>89</v>
      </c>
      <c r="F9" s="335" t="s">
        <v>123</v>
      </c>
      <c r="G9" s="337" t="s">
        <v>124</v>
      </c>
      <c r="H9" s="337"/>
      <c r="I9" s="337"/>
      <c r="J9" s="337"/>
      <c r="K9" s="335" t="s">
        <v>125</v>
      </c>
    </row>
    <row r="10" spans="1:11" ht="39" customHeight="1" x14ac:dyDescent="0.15">
      <c r="A10" s="337"/>
      <c r="B10" s="337"/>
      <c r="C10" s="337"/>
      <c r="D10" s="337"/>
      <c r="E10" s="337"/>
      <c r="F10" s="335"/>
      <c r="G10" s="118" t="s">
        <v>97</v>
      </c>
      <c r="H10" s="118" t="s">
        <v>98</v>
      </c>
      <c r="I10" s="118" t="s">
        <v>99</v>
      </c>
      <c r="J10" s="118" t="s">
        <v>100</v>
      </c>
      <c r="K10" s="335"/>
    </row>
    <row r="11" spans="1:11" ht="22.15" customHeight="1" x14ac:dyDescent="0.15">
      <c r="A11" s="119"/>
      <c r="B11" s="332"/>
      <c r="C11" s="333"/>
      <c r="D11" s="120" t="s">
        <v>126</v>
      </c>
      <c r="E11" s="119"/>
      <c r="F11" s="121"/>
      <c r="G11" s="122" t="s">
        <v>127</v>
      </c>
      <c r="H11" s="122" t="s">
        <v>127</v>
      </c>
      <c r="I11" s="122" t="s">
        <v>127</v>
      </c>
      <c r="J11" s="122" t="s">
        <v>127</v>
      </c>
      <c r="K11" s="122" t="s">
        <v>127</v>
      </c>
    </row>
    <row r="12" spans="1:11" ht="22.15" customHeight="1" x14ac:dyDescent="0.15">
      <c r="A12" s="119"/>
      <c r="B12" s="332"/>
      <c r="C12" s="333"/>
      <c r="D12" s="120" t="s">
        <v>126</v>
      </c>
      <c r="E12" s="119"/>
      <c r="F12" s="121"/>
      <c r="G12" s="122" t="s">
        <v>127</v>
      </c>
      <c r="H12" s="122" t="s">
        <v>127</v>
      </c>
      <c r="I12" s="122" t="s">
        <v>127</v>
      </c>
      <c r="J12" s="122" t="s">
        <v>127</v>
      </c>
      <c r="K12" s="122" t="s">
        <v>127</v>
      </c>
    </row>
    <row r="13" spans="1:11" ht="22.15" customHeight="1" x14ac:dyDescent="0.15">
      <c r="A13" s="119"/>
      <c r="B13" s="332"/>
      <c r="C13" s="333"/>
      <c r="D13" s="120" t="s">
        <v>126</v>
      </c>
      <c r="E13" s="119"/>
      <c r="F13" s="121"/>
      <c r="G13" s="122" t="s">
        <v>127</v>
      </c>
      <c r="H13" s="122" t="s">
        <v>127</v>
      </c>
      <c r="I13" s="122" t="s">
        <v>127</v>
      </c>
      <c r="J13" s="122" t="s">
        <v>127</v>
      </c>
      <c r="K13" s="122" t="s">
        <v>127</v>
      </c>
    </row>
    <row r="14" spans="1:11" ht="22.15" customHeight="1" x14ac:dyDescent="0.15">
      <c r="A14" s="119"/>
      <c r="B14" s="332"/>
      <c r="C14" s="333"/>
      <c r="D14" s="120" t="s">
        <v>126</v>
      </c>
      <c r="E14" s="119"/>
      <c r="F14" s="121"/>
      <c r="G14" s="122" t="s">
        <v>127</v>
      </c>
      <c r="H14" s="122" t="s">
        <v>127</v>
      </c>
      <c r="I14" s="122" t="s">
        <v>127</v>
      </c>
      <c r="J14" s="122" t="s">
        <v>127</v>
      </c>
      <c r="K14" s="122" t="s">
        <v>127</v>
      </c>
    </row>
    <row r="15" spans="1:11" ht="22.15" customHeight="1" x14ac:dyDescent="0.15">
      <c r="A15" s="119"/>
      <c r="B15" s="332"/>
      <c r="C15" s="333"/>
      <c r="D15" s="120" t="s">
        <v>126</v>
      </c>
      <c r="E15" s="119"/>
      <c r="F15" s="121"/>
      <c r="G15" s="122" t="s">
        <v>127</v>
      </c>
      <c r="H15" s="122" t="s">
        <v>127</v>
      </c>
      <c r="I15" s="122" t="s">
        <v>127</v>
      </c>
      <c r="J15" s="122" t="s">
        <v>127</v>
      </c>
      <c r="K15" s="122" t="s">
        <v>127</v>
      </c>
    </row>
    <row r="16" spans="1:11" ht="22.15" customHeight="1" x14ac:dyDescent="0.15">
      <c r="A16" s="119"/>
      <c r="B16" s="332"/>
      <c r="C16" s="333"/>
      <c r="D16" s="120" t="s">
        <v>126</v>
      </c>
      <c r="E16" s="119"/>
      <c r="F16" s="121"/>
      <c r="G16" s="122" t="s">
        <v>127</v>
      </c>
      <c r="H16" s="122" t="s">
        <v>127</v>
      </c>
      <c r="I16" s="122" t="s">
        <v>127</v>
      </c>
      <c r="J16" s="122" t="s">
        <v>127</v>
      </c>
      <c r="K16" s="122" t="s">
        <v>127</v>
      </c>
    </row>
    <row r="17" spans="1:11" ht="22.15" customHeight="1" x14ac:dyDescent="0.15">
      <c r="A17" s="119"/>
      <c r="B17" s="332"/>
      <c r="C17" s="333"/>
      <c r="D17" s="120" t="s">
        <v>126</v>
      </c>
      <c r="E17" s="119"/>
      <c r="F17" s="121"/>
      <c r="G17" s="122" t="s">
        <v>127</v>
      </c>
      <c r="H17" s="122" t="s">
        <v>127</v>
      </c>
      <c r="I17" s="122" t="s">
        <v>127</v>
      </c>
      <c r="J17" s="122" t="s">
        <v>127</v>
      </c>
      <c r="K17" s="122" t="s">
        <v>127</v>
      </c>
    </row>
    <row r="18" spans="1:11" ht="22.15" customHeight="1" x14ac:dyDescent="0.15">
      <c r="A18" s="119"/>
      <c r="B18" s="332"/>
      <c r="C18" s="333"/>
      <c r="D18" s="120" t="s">
        <v>126</v>
      </c>
      <c r="E18" s="119"/>
      <c r="F18" s="121"/>
      <c r="G18" s="122" t="s">
        <v>127</v>
      </c>
      <c r="H18" s="122" t="s">
        <v>127</v>
      </c>
      <c r="I18" s="122" t="s">
        <v>127</v>
      </c>
      <c r="J18" s="122" t="s">
        <v>127</v>
      </c>
      <c r="K18" s="122" t="s">
        <v>127</v>
      </c>
    </row>
    <row r="19" spans="1:11" ht="22.15" customHeight="1" x14ac:dyDescent="0.15">
      <c r="A19" s="119"/>
      <c r="B19" s="332"/>
      <c r="C19" s="333"/>
      <c r="D19" s="120" t="s">
        <v>126</v>
      </c>
      <c r="E19" s="119"/>
      <c r="F19" s="121"/>
      <c r="G19" s="122" t="s">
        <v>127</v>
      </c>
      <c r="H19" s="122" t="s">
        <v>127</v>
      </c>
      <c r="I19" s="122" t="s">
        <v>127</v>
      </c>
      <c r="J19" s="122" t="s">
        <v>127</v>
      </c>
      <c r="K19" s="122" t="s">
        <v>127</v>
      </c>
    </row>
    <row r="20" spans="1:11" ht="22.15" customHeight="1" x14ac:dyDescent="0.15">
      <c r="A20" s="119"/>
      <c r="B20" s="332"/>
      <c r="C20" s="333"/>
      <c r="D20" s="120" t="s">
        <v>126</v>
      </c>
      <c r="E20" s="119"/>
      <c r="F20" s="121"/>
      <c r="G20" s="122" t="s">
        <v>127</v>
      </c>
      <c r="H20" s="122" t="s">
        <v>127</v>
      </c>
      <c r="I20" s="122" t="s">
        <v>127</v>
      </c>
      <c r="J20" s="122" t="s">
        <v>127</v>
      </c>
      <c r="K20" s="122" t="s">
        <v>127</v>
      </c>
    </row>
    <row r="21" spans="1:11" ht="22.15" customHeight="1" x14ac:dyDescent="0.15">
      <c r="A21" s="119"/>
      <c r="B21" s="332"/>
      <c r="C21" s="333"/>
      <c r="D21" s="120" t="s">
        <v>126</v>
      </c>
      <c r="E21" s="119"/>
      <c r="F21" s="121"/>
      <c r="G21" s="122" t="s">
        <v>127</v>
      </c>
      <c r="H21" s="122" t="s">
        <v>127</v>
      </c>
      <c r="I21" s="122" t="s">
        <v>127</v>
      </c>
      <c r="J21" s="122" t="s">
        <v>127</v>
      </c>
      <c r="K21" s="122" t="s">
        <v>127</v>
      </c>
    </row>
    <row r="22" spans="1:11" ht="22.15" customHeight="1" x14ac:dyDescent="0.15">
      <c r="A22" s="119"/>
      <c r="B22" s="332"/>
      <c r="C22" s="333"/>
      <c r="D22" s="120" t="s">
        <v>126</v>
      </c>
      <c r="E22" s="119"/>
      <c r="F22" s="121"/>
      <c r="G22" s="122" t="s">
        <v>127</v>
      </c>
      <c r="H22" s="122" t="s">
        <v>127</v>
      </c>
      <c r="I22" s="122" t="s">
        <v>127</v>
      </c>
      <c r="J22" s="122" t="s">
        <v>127</v>
      </c>
      <c r="K22" s="122" t="s">
        <v>127</v>
      </c>
    </row>
    <row r="23" spans="1:11" ht="22.15" customHeight="1" x14ac:dyDescent="0.15">
      <c r="A23" s="119"/>
      <c r="B23" s="332"/>
      <c r="C23" s="333"/>
      <c r="D23" s="120" t="s">
        <v>126</v>
      </c>
      <c r="E23" s="119"/>
      <c r="F23" s="121"/>
      <c r="G23" s="122" t="s">
        <v>127</v>
      </c>
      <c r="H23" s="122" t="s">
        <v>127</v>
      </c>
      <c r="I23" s="122" t="s">
        <v>127</v>
      </c>
      <c r="J23" s="122" t="s">
        <v>127</v>
      </c>
      <c r="K23" s="122" t="s">
        <v>127</v>
      </c>
    </row>
    <row r="24" spans="1:11" ht="10.15" customHeight="1" x14ac:dyDescent="0.15"/>
    <row r="25" spans="1:11" ht="17.25" x14ac:dyDescent="0.15">
      <c r="A25" s="123"/>
      <c r="B25" s="123"/>
      <c r="C25" s="123"/>
      <c r="D25" s="123"/>
      <c r="E25" s="123"/>
      <c r="F25" s="123"/>
      <c r="G25" s="124" t="s">
        <v>212</v>
      </c>
      <c r="H25" s="125"/>
      <c r="I25" s="125"/>
      <c r="J25" s="125"/>
    </row>
    <row r="26" spans="1:11" ht="15.6" customHeight="1" x14ac:dyDescent="0.15">
      <c r="A26" s="123"/>
      <c r="B26" s="123"/>
      <c r="C26" s="123"/>
      <c r="D26" s="123"/>
      <c r="E26" s="123"/>
      <c r="F26" s="123"/>
      <c r="G26" s="123"/>
    </row>
    <row r="27" spans="1:11" ht="14.25" x14ac:dyDescent="0.15">
      <c r="A27" s="126" t="s">
        <v>128</v>
      </c>
      <c r="B27" s="123"/>
      <c r="C27" s="123"/>
      <c r="D27" s="123"/>
      <c r="E27" s="123"/>
      <c r="F27" s="123"/>
      <c r="G27" s="123"/>
    </row>
    <row r="28" spans="1:11" ht="14.25" x14ac:dyDescent="0.15">
      <c r="A28" s="126" t="s">
        <v>129</v>
      </c>
      <c r="B28" s="123"/>
      <c r="C28" s="123"/>
      <c r="D28" s="123"/>
      <c r="E28" s="123"/>
      <c r="F28" s="123"/>
      <c r="G28" s="123"/>
    </row>
    <row r="29" spans="1:11" ht="14.25" x14ac:dyDescent="0.15">
      <c r="A29" s="126" t="s">
        <v>130</v>
      </c>
      <c r="B29" s="123"/>
      <c r="C29" s="123"/>
      <c r="D29" s="123"/>
      <c r="E29" s="123"/>
      <c r="F29" s="123"/>
      <c r="G29" s="123"/>
    </row>
    <row r="36" spans="1:7" ht="18.75" x14ac:dyDescent="0.15">
      <c r="A36" s="334"/>
      <c r="B36" s="334"/>
      <c r="C36" s="334"/>
      <c r="D36" s="334"/>
      <c r="E36" s="334"/>
      <c r="F36" s="334"/>
      <c r="G36" s="334"/>
    </row>
    <row r="37" spans="1:7" ht="18.75" x14ac:dyDescent="0.15">
      <c r="A37" s="334"/>
      <c r="B37" s="334"/>
      <c r="C37" s="334"/>
      <c r="D37" s="334"/>
      <c r="E37" s="334"/>
      <c r="F37" s="334"/>
      <c r="G37" s="334"/>
    </row>
  </sheetData>
  <mergeCells count="26">
    <mergeCell ref="A9:A10"/>
    <mergeCell ref="B9:C10"/>
    <mergeCell ref="D9:D10"/>
    <mergeCell ref="E9:E10"/>
    <mergeCell ref="F9:F10"/>
    <mergeCell ref="B15:C15"/>
    <mergeCell ref="D4:I4"/>
    <mergeCell ref="D5:I5"/>
    <mergeCell ref="D6:I6"/>
    <mergeCell ref="D7:I7"/>
    <mergeCell ref="G9:J9"/>
    <mergeCell ref="K9:K10"/>
    <mergeCell ref="B11:C11"/>
    <mergeCell ref="B12:C12"/>
    <mergeCell ref="B13:C13"/>
    <mergeCell ref="B14:C14"/>
    <mergeCell ref="B22:C22"/>
    <mergeCell ref="B23:C23"/>
    <mergeCell ref="A36:G36"/>
    <mergeCell ref="A37:G37"/>
    <mergeCell ref="B16:C16"/>
    <mergeCell ref="B17:C17"/>
    <mergeCell ref="B18:C18"/>
    <mergeCell ref="B19:C19"/>
    <mergeCell ref="B20:C20"/>
    <mergeCell ref="B21:C21"/>
  </mergeCells>
  <phoneticPr fontId="4"/>
  <pageMargins left="0.7" right="0.7" top="0.75" bottom="0.75" header="0.3" footer="0.3"/>
  <pageSetup paperSize="9" scale="7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F113"/>
  <sheetViews>
    <sheetView showZeros="0" workbookViewId="0">
      <selection activeCell="I14" sqref="I14"/>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8" width="9" style="54"/>
    <col min="9" max="9" width="9.5" style="54" bestFit="1" customWidth="1"/>
    <col min="10" max="16384" width="9" style="54"/>
  </cols>
  <sheetData>
    <row r="1" spans="1:6" ht="13.5" customHeight="1" x14ac:dyDescent="0.15">
      <c r="B1" s="351" t="s">
        <v>49</v>
      </c>
      <c r="C1" s="353" t="str">
        <f>基本データ入力シート!$B$2</f>
        <v>令和４年度第７４回滋賀県総合バドミントン選手権ジュニアの部</v>
      </c>
      <c r="D1" s="354"/>
      <c r="E1" s="354"/>
      <c r="F1" s="355"/>
    </row>
    <row r="2" spans="1:6" ht="13.5" customHeight="1" x14ac:dyDescent="0.15">
      <c r="B2" s="352"/>
      <c r="C2" s="356"/>
      <c r="D2" s="357"/>
      <c r="E2" s="357"/>
      <c r="F2" s="358"/>
    </row>
    <row r="3" spans="1:6" ht="13.5" customHeight="1" x14ac:dyDescent="0.15">
      <c r="B3" s="55"/>
      <c r="C3" s="55"/>
      <c r="D3" s="55"/>
      <c r="E3" s="56"/>
    </row>
    <row r="4" spans="1:6" ht="21.75" customHeight="1" x14ac:dyDescent="0.15">
      <c r="A4" s="62" t="s">
        <v>51</v>
      </c>
      <c r="B4" s="359" t="s">
        <v>185</v>
      </c>
      <c r="C4" s="360"/>
      <c r="D4" s="361"/>
      <c r="F4" s="63" t="s">
        <v>71</v>
      </c>
    </row>
    <row r="5" spans="1:6" ht="21.75" customHeight="1" x14ac:dyDescent="0.15">
      <c r="A5" s="73">
        <f>COUNTA(B7:B26)</f>
        <v>0</v>
      </c>
    </row>
    <row r="6" spans="1:6" ht="19.5" customHeight="1" x14ac:dyDescent="0.15">
      <c r="A6" s="71" t="s">
        <v>52</v>
      </c>
      <c r="B6" s="71" t="s">
        <v>53</v>
      </c>
      <c r="C6" s="71" t="s">
        <v>68</v>
      </c>
      <c r="D6" s="71" t="s">
        <v>54</v>
      </c>
      <c r="E6" s="188" t="s">
        <v>144</v>
      </c>
      <c r="F6" s="71" t="s">
        <v>56</v>
      </c>
    </row>
    <row r="7" spans="1:6" ht="24" customHeight="1" x14ac:dyDescent="0.15">
      <c r="A7" s="342">
        <v>1</v>
      </c>
      <c r="B7" s="86"/>
      <c r="C7" s="87" t="str">
        <f>IF(B7="","",基本データ入力シート!$B$18)</f>
        <v/>
      </c>
      <c r="D7" s="86"/>
      <c r="E7" s="87" t="s">
        <v>145</v>
      </c>
      <c r="F7" s="344"/>
    </row>
    <row r="8" spans="1:6" ht="24" customHeight="1" x14ac:dyDescent="0.15">
      <c r="A8" s="343"/>
      <c r="B8" s="88"/>
      <c r="C8" s="89"/>
      <c r="D8" s="88"/>
      <c r="E8" s="193">
        <v>20100304</v>
      </c>
      <c r="F8" s="345"/>
    </row>
    <row r="9" spans="1:6" ht="24" customHeight="1" x14ac:dyDescent="0.15">
      <c r="A9" s="342">
        <v>2</v>
      </c>
      <c r="B9" s="86"/>
      <c r="C9" s="87" t="str">
        <f>IF(B9="","",基本データ入力シート!$B$18)</f>
        <v/>
      </c>
      <c r="D9" s="86"/>
      <c r="E9" s="87"/>
      <c r="F9" s="344"/>
    </row>
    <row r="10" spans="1:6" ht="24" customHeight="1" x14ac:dyDescent="0.15">
      <c r="A10" s="343"/>
      <c r="B10" s="88"/>
      <c r="C10" s="89"/>
      <c r="D10" s="88"/>
      <c r="E10" s="89"/>
      <c r="F10" s="345"/>
    </row>
    <row r="11" spans="1:6" ht="24" customHeight="1" x14ac:dyDescent="0.15">
      <c r="A11" s="342">
        <v>3</v>
      </c>
      <c r="B11" s="86"/>
      <c r="C11" s="87" t="str">
        <f>IF(B11="","",基本データ入力シート!$B$18)</f>
        <v/>
      </c>
      <c r="D11" s="86"/>
      <c r="E11" s="87"/>
      <c r="F11" s="344"/>
    </row>
    <row r="12" spans="1:6" ht="24" customHeight="1" x14ac:dyDescent="0.15">
      <c r="A12" s="343"/>
      <c r="B12" s="88"/>
      <c r="C12" s="89"/>
      <c r="D12" s="88"/>
      <c r="E12" s="89"/>
      <c r="F12" s="345"/>
    </row>
    <row r="13" spans="1:6" ht="24" customHeight="1" x14ac:dyDescent="0.15">
      <c r="A13" s="342">
        <v>4</v>
      </c>
      <c r="B13" s="86"/>
      <c r="C13" s="87" t="str">
        <f>IF(B13="","",基本データ入力シート!$B$18)</f>
        <v/>
      </c>
      <c r="D13" s="86"/>
      <c r="E13" s="87"/>
      <c r="F13" s="344"/>
    </row>
    <row r="14" spans="1:6" ht="24" customHeight="1" x14ac:dyDescent="0.15">
      <c r="A14" s="343"/>
      <c r="B14" s="88"/>
      <c r="C14" s="89"/>
      <c r="D14" s="88"/>
      <c r="E14" s="89"/>
      <c r="F14" s="345"/>
    </row>
    <row r="15" spans="1:6" ht="24" customHeight="1" x14ac:dyDescent="0.15">
      <c r="A15" s="342">
        <v>5</v>
      </c>
      <c r="B15" s="86"/>
      <c r="C15" s="87" t="str">
        <f>IF(B15="","",基本データ入力シート!$B$18)</f>
        <v/>
      </c>
      <c r="D15" s="86"/>
      <c r="E15" s="87"/>
      <c r="F15" s="344"/>
    </row>
    <row r="16" spans="1:6" ht="24" customHeight="1" x14ac:dyDescent="0.15">
      <c r="A16" s="343"/>
      <c r="B16" s="88"/>
      <c r="C16" s="89"/>
      <c r="D16" s="88"/>
      <c r="E16" s="89"/>
      <c r="F16" s="345"/>
    </row>
    <row r="17" spans="1:6" ht="24" customHeight="1" x14ac:dyDescent="0.15">
      <c r="A17" s="342">
        <v>6</v>
      </c>
      <c r="B17" s="86"/>
      <c r="C17" s="87" t="str">
        <f>IF(B17="","",基本データ入力シート!$B$18)</f>
        <v/>
      </c>
      <c r="D17" s="86"/>
      <c r="E17" s="87"/>
      <c r="F17" s="344"/>
    </row>
    <row r="18" spans="1:6" ht="24" customHeight="1" x14ac:dyDescent="0.15">
      <c r="A18" s="343"/>
      <c r="B18" s="88"/>
      <c r="C18" s="89"/>
      <c r="D18" s="88"/>
      <c r="E18" s="89"/>
      <c r="F18" s="345"/>
    </row>
    <row r="19" spans="1:6" ht="24" customHeight="1" x14ac:dyDescent="0.15">
      <c r="A19" s="342">
        <v>7</v>
      </c>
      <c r="B19" s="86"/>
      <c r="C19" s="87" t="str">
        <f>IF(B19="","",基本データ入力シート!$B$18)</f>
        <v/>
      </c>
      <c r="D19" s="86"/>
      <c r="E19" s="87"/>
      <c r="F19" s="344"/>
    </row>
    <row r="20" spans="1:6" ht="24" customHeight="1" x14ac:dyDescent="0.15">
      <c r="A20" s="343"/>
      <c r="B20" s="88"/>
      <c r="C20" s="89"/>
      <c r="D20" s="88"/>
      <c r="E20" s="89"/>
      <c r="F20" s="345"/>
    </row>
    <row r="21" spans="1:6" ht="24" customHeight="1" x14ac:dyDescent="0.15">
      <c r="A21" s="342">
        <v>8</v>
      </c>
      <c r="B21" s="86"/>
      <c r="C21" s="87" t="str">
        <f>IF(B21="","",基本データ入力シート!$B$18)</f>
        <v/>
      </c>
      <c r="D21" s="86"/>
      <c r="E21" s="87"/>
      <c r="F21" s="344"/>
    </row>
    <row r="22" spans="1:6" ht="24" customHeight="1" x14ac:dyDescent="0.15">
      <c r="A22" s="343"/>
      <c r="B22" s="88"/>
      <c r="C22" s="89"/>
      <c r="D22" s="88"/>
      <c r="E22" s="89"/>
      <c r="F22" s="345"/>
    </row>
    <row r="23" spans="1:6" ht="24" customHeight="1" x14ac:dyDescent="0.15">
      <c r="A23" s="342">
        <v>9</v>
      </c>
      <c r="B23" s="86"/>
      <c r="C23" s="87" t="str">
        <f>IF(B23="","",基本データ入力シート!$B$18)</f>
        <v/>
      </c>
      <c r="D23" s="86"/>
      <c r="E23" s="87"/>
      <c r="F23" s="344"/>
    </row>
    <row r="24" spans="1:6" ht="24" customHeight="1" x14ac:dyDescent="0.15">
      <c r="A24" s="343"/>
      <c r="B24" s="88"/>
      <c r="C24" s="89"/>
      <c r="D24" s="88"/>
      <c r="E24" s="89"/>
      <c r="F24" s="345"/>
    </row>
    <row r="25" spans="1:6" ht="24" customHeight="1" x14ac:dyDescent="0.15">
      <c r="A25" s="342">
        <v>10</v>
      </c>
      <c r="B25" s="86"/>
      <c r="C25" s="87" t="str">
        <f>IF(B25="","",基本データ入力シート!$B$18)</f>
        <v/>
      </c>
      <c r="D25" s="86"/>
      <c r="E25" s="87"/>
      <c r="F25" s="344"/>
    </row>
    <row r="26" spans="1:6" ht="24" customHeight="1" x14ac:dyDescent="0.15">
      <c r="A26" s="343"/>
      <c r="B26" s="88"/>
      <c r="C26" s="89"/>
      <c r="D26" s="88"/>
      <c r="E26" s="89"/>
      <c r="F26" s="345"/>
    </row>
    <row r="27" spans="1:6" ht="24" customHeight="1" x14ac:dyDescent="0.15">
      <c r="A27" s="64"/>
      <c r="B27" s="64"/>
      <c r="C27" s="64"/>
      <c r="D27" s="64"/>
      <c r="E27" s="64"/>
      <c r="F27" s="64"/>
    </row>
    <row r="28" spans="1:6" ht="21.75" customHeight="1" x14ac:dyDescent="0.15">
      <c r="A28" s="65"/>
      <c r="B28" s="66" t="s">
        <v>74</v>
      </c>
      <c r="C28" s="346">
        <f>基本データ入力シート!$B$19</f>
        <v>0</v>
      </c>
      <c r="D28" s="346"/>
      <c r="E28" s="346"/>
      <c r="F28" s="65" t="s">
        <v>67</v>
      </c>
    </row>
    <row r="29" spans="1:6" ht="21.75" customHeight="1" x14ac:dyDescent="0.15">
      <c r="A29" s="67"/>
      <c r="B29" s="67" t="s">
        <v>58</v>
      </c>
      <c r="C29" s="67"/>
      <c r="D29" s="67"/>
      <c r="E29" s="67"/>
      <c r="F29" s="67"/>
    </row>
    <row r="30" spans="1:6" ht="21.75" customHeight="1" x14ac:dyDescent="0.15">
      <c r="A30" s="67"/>
      <c r="B30" s="67"/>
      <c r="C30" s="67"/>
      <c r="D30" s="67"/>
      <c r="E30" s="67"/>
      <c r="F30" s="67"/>
    </row>
    <row r="31" spans="1:6" ht="21.75" customHeight="1" x14ac:dyDescent="0.15">
      <c r="B31" s="61" t="s">
        <v>50</v>
      </c>
      <c r="C31" s="58"/>
      <c r="D31" s="58"/>
      <c r="E31" s="58"/>
      <c r="F31" s="77">
        <f>A5+A43+A81</f>
        <v>0</v>
      </c>
    </row>
    <row r="32" spans="1:6" ht="21.75" customHeight="1" x14ac:dyDescent="0.15">
      <c r="A32" s="68"/>
      <c r="B32" s="67"/>
      <c r="C32" s="67"/>
      <c r="D32" s="67"/>
      <c r="E32" s="67"/>
      <c r="F32" s="67"/>
    </row>
    <row r="33" spans="1:6" ht="21.75" customHeight="1" x14ac:dyDescent="0.15">
      <c r="A33" s="347" t="s">
        <v>59</v>
      </c>
      <c r="B33" s="347"/>
      <c r="C33" s="348">
        <f>基本データ入力シート!$B$17</f>
        <v>0</v>
      </c>
      <c r="D33" s="349"/>
      <c r="E33" s="349"/>
      <c r="F33" s="350"/>
    </row>
    <row r="34" spans="1:6" ht="21.75" customHeight="1" x14ac:dyDescent="0.15">
      <c r="A34" s="338" t="s">
        <v>60</v>
      </c>
      <c r="B34" s="338"/>
      <c r="C34" s="339">
        <f>基本データ入力シート!$B$20</f>
        <v>0</v>
      </c>
      <c r="D34" s="339"/>
      <c r="E34" s="340"/>
      <c r="F34" s="70"/>
    </row>
    <row r="35" spans="1:6" ht="21.75" customHeight="1" x14ac:dyDescent="0.15">
      <c r="A35" s="338" t="s">
        <v>61</v>
      </c>
      <c r="B35" s="338"/>
      <c r="C35" s="341">
        <f>基本データ入力シート!$B$26</f>
        <v>0</v>
      </c>
      <c r="D35" s="341"/>
      <c r="E35" s="341"/>
      <c r="F35" s="341"/>
    </row>
    <row r="36" spans="1:6" ht="21.75" customHeight="1" x14ac:dyDescent="0.15">
      <c r="A36" s="338" t="s">
        <v>62</v>
      </c>
      <c r="B36" s="338"/>
      <c r="C36" s="341">
        <f>基本データ入力シート!$B$27</f>
        <v>0</v>
      </c>
      <c r="D36" s="341"/>
      <c r="E36" s="341"/>
      <c r="F36" s="341"/>
    </row>
    <row r="37" spans="1:6" ht="21.75" customHeight="1" x14ac:dyDescent="0.15">
      <c r="A37" s="338" t="s">
        <v>63</v>
      </c>
      <c r="B37" s="338"/>
      <c r="C37" s="341">
        <f>基本データ入力シート!$B$28</f>
        <v>0</v>
      </c>
      <c r="D37" s="341"/>
      <c r="E37" s="341"/>
      <c r="F37" s="341"/>
    </row>
    <row r="39" spans="1:6" ht="13.5" customHeight="1" x14ac:dyDescent="0.15">
      <c r="B39" s="351" t="s">
        <v>49</v>
      </c>
      <c r="C39" s="353" t="str">
        <f>基本データ入力シート!$B$2</f>
        <v>令和４年度第７４回滋賀県総合バドミントン選手権ジュニアの部</v>
      </c>
      <c r="D39" s="354"/>
      <c r="E39" s="354"/>
      <c r="F39" s="355"/>
    </row>
    <row r="40" spans="1:6" ht="13.5" customHeight="1" x14ac:dyDescent="0.15">
      <c r="B40" s="352"/>
      <c r="C40" s="356"/>
      <c r="D40" s="357"/>
      <c r="E40" s="357"/>
      <c r="F40" s="358"/>
    </row>
    <row r="41" spans="1:6" ht="13.5" customHeight="1" x14ac:dyDescent="0.15">
      <c r="B41" s="55"/>
      <c r="C41" s="55"/>
      <c r="D41" s="55"/>
      <c r="E41" s="56"/>
    </row>
    <row r="42" spans="1:6" ht="21.75" customHeight="1" x14ac:dyDescent="0.15">
      <c r="A42" s="62" t="s">
        <v>51</v>
      </c>
      <c r="B42" s="359" t="str">
        <f>B4</f>
        <v>男子ダブルスＡ</v>
      </c>
      <c r="C42" s="360"/>
      <c r="D42" s="361"/>
      <c r="E42" s="57"/>
      <c r="F42" s="63" t="s">
        <v>72</v>
      </c>
    </row>
    <row r="43" spans="1:6" ht="21.75" customHeight="1" x14ac:dyDescent="0.15">
      <c r="A43" s="73">
        <f>COUNTA(B45:B65)</f>
        <v>0</v>
      </c>
    </row>
    <row r="44" spans="1:6" ht="19.5" customHeight="1" x14ac:dyDescent="0.15">
      <c r="A44" s="71" t="s">
        <v>52</v>
      </c>
      <c r="B44" s="71" t="s">
        <v>53</v>
      </c>
      <c r="C44" s="71" t="s">
        <v>68</v>
      </c>
      <c r="D44" s="71" t="s">
        <v>54</v>
      </c>
      <c r="E44" s="188" t="s">
        <v>144</v>
      </c>
      <c r="F44" s="71" t="s">
        <v>56</v>
      </c>
    </row>
    <row r="45" spans="1:6" ht="24" customHeight="1" x14ac:dyDescent="0.15">
      <c r="A45" s="342">
        <v>11</v>
      </c>
      <c r="B45" s="86"/>
      <c r="C45" s="87" t="str">
        <f>IF(B45="","",基本データ入力シート!$B$18)</f>
        <v/>
      </c>
      <c r="D45" s="86"/>
      <c r="E45" s="87"/>
      <c r="F45" s="344"/>
    </row>
    <row r="46" spans="1:6" ht="24" customHeight="1" x14ac:dyDescent="0.15">
      <c r="A46" s="343"/>
      <c r="B46" s="88"/>
      <c r="C46" s="89"/>
      <c r="D46" s="88"/>
      <c r="E46" s="89"/>
      <c r="F46" s="345"/>
    </row>
    <row r="47" spans="1:6" ht="24" customHeight="1" x14ac:dyDescent="0.15">
      <c r="A47" s="342">
        <v>12</v>
      </c>
      <c r="B47" s="86"/>
      <c r="C47" s="87" t="str">
        <f>IF(B47="","",基本データ入力シート!$B$18)</f>
        <v/>
      </c>
      <c r="D47" s="86"/>
      <c r="E47" s="87"/>
      <c r="F47" s="344"/>
    </row>
    <row r="48" spans="1:6" ht="24" customHeight="1" x14ac:dyDescent="0.15">
      <c r="A48" s="343"/>
      <c r="B48" s="88"/>
      <c r="C48" s="89"/>
      <c r="D48" s="88"/>
      <c r="E48" s="89"/>
      <c r="F48" s="345"/>
    </row>
    <row r="49" spans="1:6" ht="24" customHeight="1" x14ac:dyDescent="0.15">
      <c r="A49" s="342">
        <v>13</v>
      </c>
      <c r="B49" s="86"/>
      <c r="C49" s="87" t="str">
        <f>IF(B49="","",基本データ入力シート!$B$18)</f>
        <v/>
      </c>
      <c r="D49" s="86"/>
      <c r="E49" s="87"/>
      <c r="F49" s="344"/>
    </row>
    <row r="50" spans="1:6" ht="24" customHeight="1" x14ac:dyDescent="0.15">
      <c r="A50" s="343"/>
      <c r="B50" s="88"/>
      <c r="C50" s="89"/>
      <c r="D50" s="88"/>
      <c r="E50" s="89"/>
      <c r="F50" s="345"/>
    </row>
    <row r="51" spans="1:6" ht="24" customHeight="1" x14ac:dyDescent="0.15">
      <c r="A51" s="342">
        <v>14</v>
      </c>
      <c r="B51" s="86"/>
      <c r="C51" s="87" t="str">
        <f>IF(B51="","",基本データ入力シート!$B$18)</f>
        <v/>
      </c>
      <c r="D51" s="86"/>
      <c r="E51" s="87"/>
      <c r="F51" s="344"/>
    </row>
    <row r="52" spans="1:6" ht="24" customHeight="1" x14ac:dyDescent="0.15">
      <c r="A52" s="343"/>
      <c r="B52" s="88"/>
      <c r="C52" s="89"/>
      <c r="D52" s="88"/>
      <c r="E52" s="89"/>
      <c r="F52" s="345"/>
    </row>
    <row r="53" spans="1:6" ht="24" customHeight="1" x14ac:dyDescent="0.15">
      <c r="A53" s="342">
        <v>15</v>
      </c>
      <c r="B53" s="86"/>
      <c r="C53" s="87" t="str">
        <f>IF(B53="","",基本データ入力シート!$B$18)</f>
        <v/>
      </c>
      <c r="D53" s="86"/>
      <c r="E53" s="87"/>
      <c r="F53" s="344"/>
    </row>
    <row r="54" spans="1:6" ht="24" customHeight="1" x14ac:dyDescent="0.15">
      <c r="A54" s="343"/>
      <c r="B54" s="88"/>
      <c r="C54" s="89"/>
      <c r="D54" s="88"/>
      <c r="E54" s="89"/>
      <c r="F54" s="345"/>
    </row>
    <row r="55" spans="1:6" ht="24" customHeight="1" x14ac:dyDescent="0.15">
      <c r="A55" s="342">
        <v>16</v>
      </c>
      <c r="B55" s="86"/>
      <c r="C55" s="87" t="str">
        <f>IF(B55="","",基本データ入力シート!$B$18)</f>
        <v/>
      </c>
      <c r="D55" s="86"/>
      <c r="E55" s="87"/>
      <c r="F55" s="344"/>
    </row>
    <row r="56" spans="1:6" ht="24" customHeight="1" x14ac:dyDescent="0.15">
      <c r="A56" s="343"/>
      <c r="B56" s="88"/>
      <c r="C56" s="89"/>
      <c r="D56" s="88"/>
      <c r="E56" s="89"/>
      <c r="F56" s="345"/>
    </row>
    <row r="57" spans="1:6" ht="24" customHeight="1" x14ac:dyDescent="0.15">
      <c r="A57" s="342">
        <v>17</v>
      </c>
      <c r="B57" s="86"/>
      <c r="C57" s="87" t="str">
        <f>IF(B57="","",基本データ入力シート!$B$18)</f>
        <v/>
      </c>
      <c r="D57" s="86"/>
      <c r="E57" s="87"/>
      <c r="F57" s="344"/>
    </row>
    <row r="58" spans="1:6" ht="24" customHeight="1" x14ac:dyDescent="0.15">
      <c r="A58" s="343"/>
      <c r="B58" s="88"/>
      <c r="C58" s="89"/>
      <c r="D58" s="88"/>
      <c r="E58" s="89"/>
      <c r="F58" s="345"/>
    </row>
    <row r="59" spans="1:6" ht="24" customHeight="1" x14ac:dyDescent="0.15">
      <c r="A59" s="342">
        <v>18</v>
      </c>
      <c r="B59" s="86"/>
      <c r="C59" s="87" t="str">
        <f>IF(B59="","",基本データ入力シート!$B$18)</f>
        <v/>
      </c>
      <c r="D59" s="86"/>
      <c r="E59" s="87"/>
      <c r="F59" s="344"/>
    </row>
    <row r="60" spans="1:6" ht="24" customHeight="1" x14ac:dyDescent="0.15">
      <c r="A60" s="343"/>
      <c r="B60" s="88"/>
      <c r="C60" s="89"/>
      <c r="D60" s="88"/>
      <c r="E60" s="89"/>
      <c r="F60" s="345"/>
    </row>
    <row r="61" spans="1:6" ht="24" customHeight="1" x14ac:dyDescent="0.15">
      <c r="A61" s="342">
        <v>19</v>
      </c>
      <c r="B61" s="86"/>
      <c r="C61" s="87" t="str">
        <f>IF(B61="","",基本データ入力シート!$B$18)</f>
        <v/>
      </c>
      <c r="D61" s="86"/>
      <c r="E61" s="87"/>
      <c r="F61" s="344"/>
    </row>
    <row r="62" spans="1:6" ht="24" customHeight="1" x14ac:dyDescent="0.15">
      <c r="A62" s="343"/>
      <c r="B62" s="88"/>
      <c r="C62" s="89"/>
      <c r="D62" s="88"/>
      <c r="E62" s="89"/>
      <c r="F62" s="345"/>
    </row>
    <row r="63" spans="1:6" ht="24" customHeight="1" x14ac:dyDescent="0.15">
      <c r="A63" s="342">
        <v>20</v>
      </c>
      <c r="B63" s="86"/>
      <c r="C63" s="87" t="str">
        <f>IF(B63="","",基本データ入力シート!$B$18)</f>
        <v/>
      </c>
      <c r="D63" s="86"/>
      <c r="E63" s="87"/>
      <c r="F63" s="344"/>
    </row>
    <row r="64" spans="1:6" ht="24" customHeight="1" x14ac:dyDescent="0.15">
      <c r="A64" s="343"/>
      <c r="B64" s="88"/>
      <c r="C64" s="89"/>
      <c r="D64" s="88"/>
      <c r="E64" s="89"/>
      <c r="F64" s="345"/>
    </row>
    <row r="65" spans="1:6" ht="24" customHeight="1" x14ac:dyDescent="0.15">
      <c r="A65" s="64"/>
      <c r="B65" s="64"/>
      <c r="C65" s="64"/>
      <c r="D65" s="64"/>
      <c r="E65" s="64"/>
      <c r="F65" s="64"/>
    </row>
    <row r="66" spans="1:6" ht="21.75" customHeight="1" x14ac:dyDescent="0.15">
      <c r="A66" s="65"/>
      <c r="B66" s="66" t="s">
        <v>74</v>
      </c>
      <c r="C66" s="346">
        <f>基本データ入力シート!$B$19</f>
        <v>0</v>
      </c>
      <c r="D66" s="346"/>
      <c r="E66" s="346"/>
      <c r="F66" s="65" t="s">
        <v>67</v>
      </c>
    </row>
    <row r="67" spans="1:6" ht="21.75" customHeight="1" x14ac:dyDescent="0.15">
      <c r="A67" s="67"/>
      <c r="B67" s="67" t="s">
        <v>58</v>
      </c>
      <c r="C67" s="67"/>
      <c r="D67" s="67"/>
      <c r="E67" s="67"/>
      <c r="F67" s="67"/>
    </row>
    <row r="68" spans="1:6" ht="21.75" customHeight="1" x14ac:dyDescent="0.15">
      <c r="A68" s="67"/>
      <c r="B68" s="67"/>
      <c r="C68" s="67"/>
      <c r="D68" s="67"/>
      <c r="E68" s="67"/>
      <c r="F68" s="67"/>
    </row>
    <row r="69" spans="1:6" ht="21.75" customHeight="1" x14ac:dyDescent="0.15">
      <c r="B69" s="61" t="s">
        <v>50</v>
      </c>
      <c r="C69" s="58"/>
      <c r="D69" s="58"/>
      <c r="E69" s="58"/>
    </row>
    <row r="70" spans="1:6" ht="21.75" customHeight="1" x14ac:dyDescent="0.15">
      <c r="A70" s="68"/>
      <c r="B70" s="67"/>
      <c r="C70" s="67"/>
      <c r="D70" s="67"/>
      <c r="E70" s="67"/>
      <c r="F70" s="67"/>
    </row>
    <row r="71" spans="1:6" ht="21.75" customHeight="1" x14ac:dyDescent="0.15">
      <c r="A71" s="347" t="s">
        <v>59</v>
      </c>
      <c r="B71" s="347"/>
      <c r="C71" s="348">
        <f>基本データ入力シート!$B$17</f>
        <v>0</v>
      </c>
      <c r="D71" s="349"/>
      <c r="E71" s="349"/>
      <c r="F71" s="350"/>
    </row>
    <row r="72" spans="1:6" ht="21.75" customHeight="1" x14ac:dyDescent="0.15">
      <c r="A72" s="338" t="s">
        <v>60</v>
      </c>
      <c r="B72" s="338"/>
      <c r="C72" s="339">
        <f>基本データ入力シート!$B$20</f>
        <v>0</v>
      </c>
      <c r="D72" s="339"/>
      <c r="E72" s="340"/>
      <c r="F72" s="70"/>
    </row>
    <row r="73" spans="1:6" ht="21.75" customHeight="1" x14ac:dyDescent="0.15">
      <c r="A73" s="338" t="s">
        <v>61</v>
      </c>
      <c r="B73" s="338"/>
      <c r="C73" s="341">
        <f>基本データ入力シート!$B$26</f>
        <v>0</v>
      </c>
      <c r="D73" s="341"/>
      <c r="E73" s="341"/>
      <c r="F73" s="341"/>
    </row>
    <row r="74" spans="1:6" ht="21.75" customHeight="1" x14ac:dyDescent="0.15">
      <c r="A74" s="338" t="s">
        <v>62</v>
      </c>
      <c r="B74" s="338"/>
      <c r="C74" s="341">
        <f>基本データ入力シート!$B$27</f>
        <v>0</v>
      </c>
      <c r="D74" s="341"/>
      <c r="E74" s="341"/>
      <c r="F74" s="341"/>
    </row>
    <row r="75" spans="1:6" ht="21.75" customHeight="1" x14ac:dyDescent="0.15">
      <c r="A75" s="338" t="s">
        <v>63</v>
      </c>
      <c r="B75" s="338"/>
      <c r="C75" s="341">
        <f>基本データ入力シート!$B$28</f>
        <v>0</v>
      </c>
      <c r="D75" s="341"/>
      <c r="E75" s="341"/>
      <c r="F75" s="341"/>
    </row>
    <row r="77" spans="1:6" ht="13.5" customHeight="1" x14ac:dyDescent="0.15">
      <c r="B77" s="351" t="s">
        <v>49</v>
      </c>
      <c r="C77" s="353" t="str">
        <f>基本データ入力シート!$B$2</f>
        <v>令和４年度第７４回滋賀県総合バドミントン選手権ジュニアの部</v>
      </c>
      <c r="D77" s="354"/>
      <c r="E77" s="354"/>
      <c r="F77" s="355"/>
    </row>
    <row r="78" spans="1:6" ht="13.5" customHeight="1" x14ac:dyDescent="0.15">
      <c r="B78" s="352"/>
      <c r="C78" s="356"/>
      <c r="D78" s="357"/>
      <c r="E78" s="357"/>
      <c r="F78" s="358"/>
    </row>
    <row r="79" spans="1:6" ht="13.5" customHeight="1" x14ac:dyDescent="0.15">
      <c r="B79" s="55"/>
      <c r="C79" s="55"/>
      <c r="D79" s="55"/>
      <c r="E79" s="56"/>
    </row>
    <row r="80" spans="1:6" ht="21.75" customHeight="1" x14ac:dyDescent="0.15">
      <c r="A80" s="62" t="s">
        <v>51</v>
      </c>
      <c r="B80" s="359" t="str">
        <f>B4</f>
        <v>男子ダブルスＡ</v>
      </c>
      <c r="C80" s="360"/>
      <c r="D80" s="361"/>
      <c r="E80" s="57"/>
      <c r="F80" s="63" t="s">
        <v>73</v>
      </c>
    </row>
    <row r="81" spans="1:6" ht="21.75" customHeight="1" x14ac:dyDescent="0.15">
      <c r="A81" s="73">
        <f>COUNTA(B83:B103)</f>
        <v>0</v>
      </c>
    </row>
    <row r="82" spans="1:6" ht="19.5" customHeight="1" x14ac:dyDescent="0.15">
      <c r="A82" s="71" t="s">
        <v>52</v>
      </c>
      <c r="B82" s="71" t="s">
        <v>53</v>
      </c>
      <c r="C82" s="71" t="s">
        <v>68</v>
      </c>
      <c r="D82" s="71" t="s">
        <v>54</v>
      </c>
      <c r="E82" s="71" t="s">
        <v>55</v>
      </c>
      <c r="F82" s="71" t="s">
        <v>56</v>
      </c>
    </row>
    <row r="83" spans="1:6" ht="24" customHeight="1" x14ac:dyDescent="0.15">
      <c r="A83" s="342">
        <v>21</v>
      </c>
      <c r="B83" s="86"/>
      <c r="C83" s="87" t="str">
        <f>IF(B83="","",基本データ入力シート!$B$18)</f>
        <v/>
      </c>
      <c r="D83" s="86"/>
      <c r="E83" s="87"/>
      <c r="F83" s="344"/>
    </row>
    <row r="84" spans="1:6" ht="24" customHeight="1" x14ac:dyDescent="0.15">
      <c r="A84" s="343"/>
      <c r="B84" s="88"/>
      <c r="C84" s="89"/>
      <c r="D84" s="88"/>
      <c r="E84" s="89"/>
      <c r="F84" s="345"/>
    </row>
    <row r="85" spans="1:6" ht="24" customHeight="1" x14ac:dyDescent="0.15">
      <c r="A85" s="342">
        <v>22</v>
      </c>
      <c r="B85" s="86"/>
      <c r="C85" s="87" t="str">
        <f>IF(B85="","",基本データ入力シート!$B$18)</f>
        <v/>
      </c>
      <c r="D85" s="86"/>
      <c r="E85" s="87"/>
      <c r="F85" s="344"/>
    </row>
    <row r="86" spans="1:6" ht="24" customHeight="1" x14ac:dyDescent="0.15">
      <c r="A86" s="343"/>
      <c r="B86" s="88"/>
      <c r="C86" s="89"/>
      <c r="D86" s="88"/>
      <c r="E86" s="89"/>
      <c r="F86" s="345"/>
    </row>
    <row r="87" spans="1:6" ht="24" customHeight="1" x14ac:dyDescent="0.15">
      <c r="A87" s="342">
        <v>23</v>
      </c>
      <c r="B87" s="86"/>
      <c r="C87" s="87" t="str">
        <f>IF(B87="","",基本データ入力シート!$B$18)</f>
        <v/>
      </c>
      <c r="D87" s="86"/>
      <c r="E87" s="87"/>
      <c r="F87" s="344"/>
    </row>
    <row r="88" spans="1:6" ht="24" customHeight="1" x14ac:dyDescent="0.15">
      <c r="A88" s="343"/>
      <c r="B88" s="88"/>
      <c r="C88" s="89"/>
      <c r="D88" s="88"/>
      <c r="E88" s="89"/>
      <c r="F88" s="345"/>
    </row>
    <row r="89" spans="1:6" ht="24" customHeight="1" x14ac:dyDescent="0.15">
      <c r="A89" s="342">
        <v>24</v>
      </c>
      <c r="B89" s="86"/>
      <c r="C89" s="87" t="str">
        <f>IF(B89="","",基本データ入力シート!$B$18)</f>
        <v/>
      </c>
      <c r="D89" s="86"/>
      <c r="E89" s="87"/>
      <c r="F89" s="344"/>
    </row>
    <row r="90" spans="1:6" ht="24" customHeight="1" x14ac:dyDescent="0.15">
      <c r="A90" s="343"/>
      <c r="B90" s="88"/>
      <c r="C90" s="89"/>
      <c r="D90" s="88"/>
      <c r="E90" s="89"/>
      <c r="F90" s="345"/>
    </row>
    <row r="91" spans="1:6" ht="24" customHeight="1" x14ac:dyDescent="0.15">
      <c r="A91" s="342">
        <v>25</v>
      </c>
      <c r="B91" s="86"/>
      <c r="C91" s="87" t="str">
        <f>IF(B91="","",基本データ入力シート!$B$18)</f>
        <v/>
      </c>
      <c r="D91" s="86"/>
      <c r="E91" s="87"/>
      <c r="F91" s="344"/>
    </row>
    <row r="92" spans="1:6" ht="24" customHeight="1" x14ac:dyDescent="0.15">
      <c r="A92" s="343"/>
      <c r="B92" s="88"/>
      <c r="C92" s="89"/>
      <c r="D92" s="88"/>
      <c r="E92" s="89"/>
      <c r="F92" s="345"/>
    </row>
    <row r="93" spans="1:6" ht="24" customHeight="1" x14ac:dyDescent="0.15">
      <c r="A93" s="342">
        <v>26</v>
      </c>
      <c r="B93" s="86"/>
      <c r="C93" s="87" t="str">
        <f>IF(B93="","",基本データ入力シート!$B$18)</f>
        <v/>
      </c>
      <c r="D93" s="86"/>
      <c r="E93" s="87"/>
      <c r="F93" s="344"/>
    </row>
    <row r="94" spans="1:6" ht="24" customHeight="1" x14ac:dyDescent="0.15">
      <c r="A94" s="343"/>
      <c r="B94" s="88"/>
      <c r="C94" s="89"/>
      <c r="D94" s="88"/>
      <c r="E94" s="89"/>
      <c r="F94" s="345"/>
    </row>
    <row r="95" spans="1:6" ht="24" customHeight="1" x14ac:dyDescent="0.15">
      <c r="A95" s="342">
        <v>27</v>
      </c>
      <c r="B95" s="86"/>
      <c r="C95" s="87" t="str">
        <f>IF(B95="","",基本データ入力シート!$B$18)</f>
        <v/>
      </c>
      <c r="D95" s="86"/>
      <c r="E95" s="87"/>
      <c r="F95" s="344"/>
    </row>
    <row r="96" spans="1:6" ht="24" customHeight="1" x14ac:dyDescent="0.15">
      <c r="A96" s="343"/>
      <c r="B96" s="88"/>
      <c r="C96" s="89"/>
      <c r="D96" s="88"/>
      <c r="E96" s="89"/>
      <c r="F96" s="345"/>
    </row>
    <row r="97" spans="1:6" ht="24" customHeight="1" x14ac:dyDescent="0.15">
      <c r="A97" s="342">
        <v>28</v>
      </c>
      <c r="B97" s="86"/>
      <c r="C97" s="87" t="str">
        <f>IF(B97="","",基本データ入力シート!$B$18)</f>
        <v/>
      </c>
      <c r="D97" s="86"/>
      <c r="E97" s="87"/>
      <c r="F97" s="344"/>
    </row>
    <row r="98" spans="1:6" ht="24" customHeight="1" x14ac:dyDescent="0.15">
      <c r="A98" s="343"/>
      <c r="B98" s="88"/>
      <c r="C98" s="89"/>
      <c r="D98" s="88"/>
      <c r="E98" s="89"/>
      <c r="F98" s="345"/>
    </row>
    <row r="99" spans="1:6" ht="24" customHeight="1" x14ac:dyDescent="0.15">
      <c r="A99" s="342">
        <v>29</v>
      </c>
      <c r="B99" s="86"/>
      <c r="C99" s="87" t="str">
        <f>IF(B99="","",基本データ入力シート!$B$18)</f>
        <v/>
      </c>
      <c r="D99" s="86"/>
      <c r="E99" s="87"/>
      <c r="F99" s="344"/>
    </row>
    <row r="100" spans="1:6" ht="24" customHeight="1" x14ac:dyDescent="0.15">
      <c r="A100" s="343"/>
      <c r="B100" s="88"/>
      <c r="C100" s="89"/>
      <c r="D100" s="88"/>
      <c r="E100" s="89"/>
      <c r="F100" s="345"/>
    </row>
    <row r="101" spans="1:6" ht="24" customHeight="1" x14ac:dyDescent="0.15">
      <c r="A101" s="342">
        <v>30</v>
      </c>
      <c r="B101" s="86"/>
      <c r="C101" s="87" t="str">
        <f>IF(B101="","",基本データ入力シート!$B$18)</f>
        <v/>
      </c>
      <c r="D101" s="86"/>
      <c r="E101" s="87"/>
      <c r="F101" s="344"/>
    </row>
    <row r="102" spans="1:6" ht="24" customHeight="1" x14ac:dyDescent="0.15">
      <c r="A102" s="343"/>
      <c r="B102" s="88"/>
      <c r="C102" s="89"/>
      <c r="D102" s="88"/>
      <c r="E102" s="89"/>
      <c r="F102" s="345"/>
    </row>
    <row r="103" spans="1:6" ht="24" customHeight="1" x14ac:dyDescent="0.15">
      <c r="A103" s="64"/>
      <c r="B103" s="64"/>
      <c r="C103" s="64"/>
      <c r="D103" s="64"/>
      <c r="E103" s="64"/>
      <c r="F103" s="64"/>
    </row>
    <row r="104" spans="1:6" ht="21.75" customHeight="1" x14ac:dyDescent="0.15">
      <c r="A104" s="65"/>
      <c r="B104" s="66" t="s">
        <v>74</v>
      </c>
      <c r="C104" s="346">
        <f>基本データ入力シート!$B$19</f>
        <v>0</v>
      </c>
      <c r="D104" s="346"/>
      <c r="E104" s="346"/>
      <c r="F104" s="65" t="s">
        <v>67</v>
      </c>
    </row>
    <row r="105" spans="1:6" ht="21.75" customHeight="1" x14ac:dyDescent="0.15">
      <c r="A105" s="67"/>
      <c r="B105" s="67" t="s">
        <v>58</v>
      </c>
      <c r="C105" s="67"/>
      <c r="D105" s="67"/>
      <c r="E105" s="67"/>
      <c r="F105" s="67"/>
    </row>
    <row r="106" spans="1:6" ht="21.75" customHeight="1" x14ac:dyDescent="0.15">
      <c r="A106" s="67"/>
      <c r="B106" s="67"/>
      <c r="C106" s="67"/>
      <c r="D106" s="67"/>
      <c r="E106" s="67"/>
      <c r="F106" s="67"/>
    </row>
    <row r="107" spans="1:6" ht="21.75" customHeight="1" x14ac:dyDescent="0.15">
      <c r="B107" s="61" t="s">
        <v>50</v>
      </c>
      <c r="C107" s="58"/>
      <c r="D107" s="58"/>
      <c r="E107" s="58"/>
    </row>
    <row r="108" spans="1:6" ht="21.75" customHeight="1" x14ac:dyDescent="0.15">
      <c r="A108" s="68"/>
      <c r="B108" s="67"/>
      <c r="C108" s="67"/>
      <c r="D108" s="67"/>
      <c r="E108" s="67"/>
      <c r="F108" s="67"/>
    </row>
    <row r="109" spans="1:6" ht="21.75" customHeight="1" x14ac:dyDescent="0.15">
      <c r="A109" s="347" t="s">
        <v>59</v>
      </c>
      <c r="B109" s="347"/>
      <c r="C109" s="348">
        <f>基本データ入力シート!$B$17</f>
        <v>0</v>
      </c>
      <c r="D109" s="349"/>
      <c r="E109" s="349"/>
      <c r="F109" s="350"/>
    </row>
    <row r="110" spans="1:6" ht="21.75" customHeight="1" x14ac:dyDescent="0.15">
      <c r="A110" s="338" t="s">
        <v>60</v>
      </c>
      <c r="B110" s="338"/>
      <c r="C110" s="339">
        <f>基本データ入力シート!$B$20</f>
        <v>0</v>
      </c>
      <c r="D110" s="339"/>
      <c r="E110" s="340"/>
      <c r="F110" s="70"/>
    </row>
    <row r="111" spans="1:6" ht="21.75" customHeight="1" x14ac:dyDescent="0.15">
      <c r="A111" s="338" t="s">
        <v>61</v>
      </c>
      <c r="B111" s="338"/>
      <c r="C111" s="341">
        <f>基本データ入力シート!$B$26</f>
        <v>0</v>
      </c>
      <c r="D111" s="341"/>
      <c r="E111" s="341"/>
      <c r="F111" s="341"/>
    </row>
    <row r="112" spans="1:6" ht="21.75" customHeight="1" x14ac:dyDescent="0.15">
      <c r="A112" s="338" t="s">
        <v>62</v>
      </c>
      <c r="B112" s="338"/>
      <c r="C112" s="341">
        <f>基本データ入力シート!$B$27</f>
        <v>0</v>
      </c>
      <c r="D112" s="341"/>
      <c r="E112" s="341"/>
      <c r="F112" s="341"/>
    </row>
    <row r="113" spans="1:6" ht="21.75" customHeight="1" x14ac:dyDescent="0.15">
      <c r="A113" s="338" t="s">
        <v>63</v>
      </c>
      <c r="B113" s="338"/>
      <c r="C113" s="341">
        <f>基本データ入力シート!$B$28</f>
        <v>0</v>
      </c>
      <c r="D113" s="341"/>
      <c r="E113" s="341"/>
      <c r="F113" s="341"/>
    </row>
  </sheetData>
  <mergeCells count="102">
    <mergeCell ref="B1:B2"/>
    <mergeCell ref="C1:F2"/>
    <mergeCell ref="B4:D4"/>
    <mergeCell ref="A7:A8"/>
    <mergeCell ref="F7:F8"/>
    <mergeCell ref="A9:A10"/>
    <mergeCell ref="F9:F10"/>
    <mergeCell ref="A11:A12"/>
    <mergeCell ref="F11:F12"/>
    <mergeCell ref="A13:A14"/>
    <mergeCell ref="F13:F14"/>
    <mergeCell ref="A15:A16"/>
    <mergeCell ref="F15:F16"/>
    <mergeCell ref="A17:A18"/>
    <mergeCell ref="F17:F18"/>
    <mergeCell ref="A19:A20"/>
    <mergeCell ref="F19:F20"/>
    <mergeCell ref="A21:A22"/>
    <mergeCell ref="F21:F22"/>
    <mergeCell ref="A23:A24"/>
    <mergeCell ref="F23:F24"/>
    <mergeCell ref="A25:A26"/>
    <mergeCell ref="F25:F26"/>
    <mergeCell ref="C28:E28"/>
    <mergeCell ref="A33:B33"/>
    <mergeCell ref="C33:F33"/>
    <mergeCell ref="A34:B34"/>
    <mergeCell ref="C34:E34"/>
    <mergeCell ref="A35:B35"/>
    <mergeCell ref="C35:F35"/>
    <mergeCell ref="A36:B36"/>
    <mergeCell ref="C36:F36"/>
    <mergeCell ref="A37:B37"/>
    <mergeCell ref="C37:F37"/>
    <mergeCell ref="B39:B40"/>
    <mergeCell ref="C39:F40"/>
    <mergeCell ref="B42:D42"/>
    <mergeCell ref="A45:A46"/>
    <mergeCell ref="F45:F46"/>
    <mergeCell ref="A47:A48"/>
    <mergeCell ref="F47:F48"/>
    <mergeCell ref="A49:A50"/>
    <mergeCell ref="F49:F50"/>
    <mergeCell ref="A51:A52"/>
    <mergeCell ref="F51:F52"/>
    <mergeCell ref="A53:A54"/>
    <mergeCell ref="F53:F54"/>
    <mergeCell ref="A55:A56"/>
    <mergeCell ref="F55:F56"/>
    <mergeCell ref="A57:A58"/>
    <mergeCell ref="F57:F58"/>
    <mergeCell ref="A59:A60"/>
    <mergeCell ref="F59:F60"/>
    <mergeCell ref="A61:A62"/>
    <mergeCell ref="F61:F62"/>
    <mergeCell ref="A63:A64"/>
    <mergeCell ref="F63:F64"/>
    <mergeCell ref="C66:E66"/>
    <mergeCell ref="A71:B71"/>
    <mergeCell ref="C71:F71"/>
    <mergeCell ref="A72:B72"/>
    <mergeCell ref="C72:E72"/>
    <mergeCell ref="A73:B73"/>
    <mergeCell ref="C73:F73"/>
    <mergeCell ref="A74:B74"/>
    <mergeCell ref="C74:F74"/>
    <mergeCell ref="A75:B75"/>
    <mergeCell ref="C75:F75"/>
    <mergeCell ref="B77:B78"/>
    <mergeCell ref="C77:F78"/>
    <mergeCell ref="B80:D80"/>
    <mergeCell ref="A83:A84"/>
    <mergeCell ref="F83:F84"/>
    <mergeCell ref="A85:A86"/>
    <mergeCell ref="F85:F86"/>
    <mergeCell ref="A87:A88"/>
    <mergeCell ref="F87:F88"/>
    <mergeCell ref="A89:A90"/>
    <mergeCell ref="F89:F90"/>
    <mergeCell ref="A91:A92"/>
    <mergeCell ref="F91:F92"/>
    <mergeCell ref="A93:A94"/>
    <mergeCell ref="F93:F94"/>
    <mergeCell ref="A95:A96"/>
    <mergeCell ref="F95:F96"/>
    <mergeCell ref="A110:B110"/>
    <mergeCell ref="C110:E110"/>
    <mergeCell ref="A111:B111"/>
    <mergeCell ref="C111:F111"/>
    <mergeCell ref="A112:B112"/>
    <mergeCell ref="C112:F112"/>
    <mergeCell ref="A113:B113"/>
    <mergeCell ref="C113:F113"/>
    <mergeCell ref="A97:A98"/>
    <mergeCell ref="F97:F98"/>
    <mergeCell ref="A99:A100"/>
    <mergeCell ref="F99:F100"/>
    <mergeCell ref="A101:A102"/>
    <mergeCell ref="F101:F102"/>
    <mergeCell ref="C104:E104"/>
    <mergeCell ref="A109:B109"/>
    <mergeCell ref="C109:F109"/>
  </mergeCells>
  <phoneticPr fontId="4"/>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CCFFFF"/>
  </sheetPr>
  <dimension ref="A1:G85"/>
  <sheetViews>
    <sheetView showZeros="0" workbookViewId="0">
      <selection activeCell="B7" sqref="B7"/>
    </sheetView>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196" customWidth="1"/>
    <col min="6" max="6" width="24.5" style="54" customWidth="1"/>
    <col min="7" max="16384" width="9" style="54"/>
  </cols>
  <sheetData>
    <row r="1" spans="1:7" ht="13.5" customHeight="1" x14ac:dyDescent="0.15">
      <c r="B1" s="351" t="s">
        <v>49</v>
      </c>
      <c r="C1" s="362" t="str">
        <f>基本データ入力シート!$B$2</f>
        <v>令和４年度第７４回滋賀県総合バドミントン選手権ジュニアの部</v>
      </c>
      <c r="D1" s="363"/>
      <c r="E1" s="363"/>
      <c r="F1" s="364"/>
    </row>
    <row r="2" spans="1:7" ht="13.5" customHeight="1" x14ac:dyDescent="0.15">
      <c r="B2" s="352"/>
      <c r="C2" s="365"/>
      <c r="D2" s="366"/>
      <c r="E2" s="366"/>
      <c r="F2" s="367"/>
    </row>
    <row r="3" spans="1:7" ht="13.5" customHeight="1" x14ac:dyDescent="0.15">
      <c r="B3" s="55"/>
      <c r="C3" s="55"/>
      <c r="D3" s="55"/>
      <c r="E3" s="194"/>
    </row>
    <row r="4" spans="1:7" ht="21.75" customHeight="1" x14ac:dyDescent="0.15">
      <c r="A4" s="62" t="s">
        <v>51</v>
      </c>
      <c r="B4" s="359" t="s">
        <v>153</v>
      </c>
      <c r="C4" s="360"/>
      <c r="D4" s="361"/>
      <c r="E4" s="195"/>
      <c r="F4" s="63" t="s">
        <v>78</v>
      </c>
      <c r="G4" s="59"/>
    </row>
    <row r="5" spans="1:7" ht="21.75" customHeight="1" x14ac:dyDescent="0.15">
      <c r="A5" s="73">
        <f>COUNTA(B7:B31)</f>
        <v>0</v>
      </c>
    </row>
    <row r="6" spans="1:7" ht="19.5" customHeight="1" x14ac:dyDescent="0.15">
      <c r="A6" s="71" t="s">
        <v>52</v>
      </c>
      <c r="B6" s="71" t="s">
        <v>53</v>
      </c>
      <c r="C6" s="71" t="s">
        <v>68</v>
      </c>
      <c r="D6" s="71" t="s">
        <v>54</v>
      </c>
      <c r="E6" s="197" t="s">
        <v>144</v>
      </c>
      <c r="F6" s="71" t="s">
        <v>56</v>
      </c>
    </row>
    <row r="7" spans="1:7" ht="19.5" customHeight="1" x14ac:dyDescent="0.15">
      <c r="A7" s="69">
        <v>1</v>
      </c>
      <c r="B7" s="69"/>
      <c r="C7" s="72" t="str">
        <f>IF(B7="","",基本データ入力シート!$B$18)</f>
        <v/>
      </c>
      <c r="D7" s="130"/>
      <c r="E7" s="198"/>
      <c r="F7" s="109"/>
    </row>
    <row r="8" spans="1:7" ht="19.5" customHeight="1" x14ac:dyDescent="0.15">
      <c r="A8" s="69">
        <v>2</v>
      </c>
      <c r="B8" s="109"/>
      <c r="C8" s="72" t="str">
        <f>IF(B8="","",基本データ入力シート!$B$18)</f>
        <v/>
      </c>
      <c r="D8" s="130"/>
      <c r="E8" s="198"/>
      <c r="F8" s="109"/>
    </row>
    <row r="9" spans="1:7" ht="19.5" customHeight="1" x14ac:dyDescent="0.15">
      <c r="A9" s="69">
        <v>3</v>
      </c>
      <c r="B9" s="130"/>
      <c r="C9" s="72" t="str">
        <f>IF(B9="","",基本データ入力シート!$B$18)</f>
        <v/>
      </c>
      <c r="D9" s="130"/>
      <c r="E9" s="198"/>
      <c r="F9" s="109"/>
    </row>
    <row r="10" spans="1:7" ht="19.5" customHeight="1" x14ac:dyDescent="0.15">
      <c r="A10" s="69">
        <v>4</v>
      </c>
      <c r="B10" s="130"/>
      <c r="C10" s="72" t="str">
        <f>IF(B10="","",基本データ入力シート!$B$18)</f>
        <v/>
      </c>
      <c r="D10" s="130"/>
      <c r="E10" s="198"/>
      <c r="F10" s="109"/>
    </row>
    <row r="11" spans="1:7" ht="19.5" customHeight="1" x14ac:dyDescent="0.15">
      <c r="A11" s="69">
        <v>5</v>
      </c>
      <c r="B11" s="130"/>
      <c r="C11" s="72" t="str">
        <f>IF(B11="","",基本データ入力シート!$B$18)</f>
        <v/>
      </c>
      <c r="D11" s="130"/>
      <c r="E11" s="198"/>
      <c r="F11" s="109"/>
    </row>
    <row r="12" spans="1:7" ht="19.5" customHeight="1" x14ac:dyDescent="0.15">
      <c r="A12" s="69">
        <v>6</v>
      </c>
      <c r="B12" s="130"/>
      <c r="C12" s="72" t="str">
        <f>IF(B12="","",基本データ入力シート!$B$18)</f>
        <v/>
      </c>
      <c r="D12" s="130"/>
      <c r="E12" s="198"/>
      <c r="F12" s="109"/>
    </row>
    <row r="13" spans="1:7" ht="19.5" customHeight="1" x14ac:dyDescent="0.15">
      <c r="A13" s="69">
        <v>7</v>
      </c>
      <c r="B13" s="130"/>
      <c r="C13" s="72" t="str">
        <f>IF(B13="","",基本データ入力シート!$B$18)</f>
        <v/>
      </c>
      <c r="D13" s="130"/>
      <c r="E13" s="198"/>
      <c r="F13" s="109"/>
    </row>
    <row r="14" spans="1:7" ht="19.5" customHeight="1" x14ac:dyDescent="0.15">
      <c r="A14" s="69">
        <v>8</v>
      </c>
      <c r="B14" s="130"/>
      <c r="C14" s="72" t="str">
        <f>IF(B14="","",基本データ入力シート!$B$18)</f>
        <v/>
      </c>
      <c r="D14" s="130"/>
      <c r="E14" s="198"/>
      <c r="F14" s="109"/>
    </row>
    <row r="15" spans="1:7" ht="19.5" customHeight="1" x14ac:dyDescent="0.15">
      <c r="A15" s="69">
        <v>9</v>
      </c>
      <c r="B15" s="130"/>
      <c r="C15" s="72" t="str">
        <f>IF(B15="","",基本データ入力シート!$B$18)</f>
        <v/>
      </c>
      <c r="D15" s="130"/>
      <c r="E15" s="198"/>
      <c r="F15" s="109"/>
    </row>
    <row r="16" spans="1:7" ht="19.5" customHeight="1" x14ac:dyDescent="0.15">
      <c r="A16" s="69">
        <v>10</v>
      </c>
      <c r="B16" s="130"/>
      <c r="C16" s="72" t="str">
        <f>IF(B16="","",基本データ入力シート!$B$18)</f>
        <v/>
      </c>
      <c r="D16" s="130"/>
      <c r="E16" s="198"/>
      <c r="F16" s="109"/>
    </row>
    <row r="17" spans="1:6" ht="19.5" customHeight="1" x14ac:dyDescent="0.15">
      <c r="A17" s="69">
        <v>11</v>
      </c>
      <c r="B17" s="130"/>
      <c r="C17" s="72" t="str">
        <f>IF(B17="","",基本データ入力シート!$B$18)</f>
        <v/>
      </c>
      <c r="D17" s="130"/>
      <c r="E17" s="198"/>
      <c r="F17" s="109"/>
    </row>
    <row r="18" spans="1:6" ht="19.5" customHeight="1" x14ac:dyDescent="0.15">
      <c r="A18" s="69">
        <v>12</v>
      </c>
      <c r="B18" s="130"/>
      <c r="C18" s="72" t="str">
        <f>IF(B18="","",基本データ入力シート!$B$18)</f>
        <v/>
      </c>
      <c r="D18" s="130"/>
      <c r="E18" s="198"/>
      <c r="F18" s="109"/>
    </row>
    <row r="19" spans="1:6" ht="19.5" customHeight="1" x14ac:dyDescent="0.15">
      <c r="A19" s="69">
        <v>13</v>
      </c>
      <c r="B19" s="130"/>
      <c r="C19" s="72" t="str">
        <f>IF(B19="","",基本データ入力シート!$B$18)</f>
        <v/>
      </c>
      <c r="D19" s="130"/>
      <c r="E19" s="198"/>
      <c r="F19" s="109"/>
    </row>
    <row r="20" spans="1:6" ht="19.5" customHeight="1" x14ac:dyDescent="0.15">
      <c r="A20" s="69">
        <v>14</v>
      </c>
      <c r="B20" s="130"/>
      <c r="C20" s="72" t="str">
        <f>IF(B20="","",基本データ入力シート!$B$18)</f>
        <v/>
      </c>
      <c r="D20" s="130"/>
      <c r="E20" s="198"/>
      <c r="F20" s="109"/>
    </row>
    <row r="21" spans="1:6" ht="19.5" customHeight="1" x14ac:dyDescent="0.15">
      <c r="A21" s="69">
        <v>15</v>
      </c>
      <c r="B21" s="130"/>
      <c r="C21" s="72" t="str">
        <f>IF(B21="","",基本データ入力シート!$B$18)</f>
        <v/>
      </c>
      <c r="D21" s="130"/>
      <c r="E21" s="198"/>
      <c r="F21" s="109"/>
    </row>
    <row r="22" spans="1:6" ht="19.5" customHeight="1" x14ac:dyDescent="0.15">
      <c r="A22" s="69">
        <v>16</v>
      </c>
      <c r="B22" s="130"/>
      <c r="C22" s="72" t="str">
        <f>IF(B22="","",基本データ入力シート!$B$18)</f>
        <v/>
      </c>
      <c r="D22" s="130"/>
      <c r="E22" s="198"/>
      <c r="F22" s="109"/>
    </row>
    <row r="23" spans="1:6" ht="19.5" customHeight="1" x14ac:dyDescent="0.15">
      <c r="A23" s="69">
        <v>17</v>
      </c>
      <c r="B23" s="130"/>
      <c r="C23" s="72" t="str">
        <f>IF(B23="","",基本データ入力シート!$B$18)</f>
        <v/>
      </c>
      <c r="D23" s="130"/>
      <c r="E23" s="198"/>
      <c r="F23" s="109"/>
    </row>
    <row r="24" spans="1:6" ht="19.5" customHeight="1" x14ac:dyDescent="0.15">
      <c r="A24" s="69">
        <v>18</v>
      </c>
      <c r="B24" s="130"/>
      <c r="C24" s="72" t="str">
        <f>IF(B24="","",基本データ入力シート!$B$18)</f>
        <v/>
      </c>
      <c r="D24" s="130"/>
      <c r="E24" s="198"/>
      <c r="F24" s="109"/>
    </row>
    <row r="25" spans="1:6" ht="19.5" customHeight="1" x14ac:dyDescent="0.15">
      <c r="A25" s="69">
        <v>19</v>
      </c>
      <c r="B25" s="130"/>
      <c r="C25" s="72" t="str">
        <f>IF(B25="","",基本データ入力シート!$B$18)</f>
        <v/>
      </c>
      <c r="D25" s="130"/>
      <c r="E25" s="198"/>
      <c r="F25" s="109"/>
    </row>
    <row r="26" spans="1:6" ht="19.5" customHeight="1" x14ac:dyDescent="0.15">
      <c r="A26" s="69">
        <v>20</v>
      </c>
      <c r="B26" s="130"/>
      <c r="C26" s="72" t="str">
        <f>IF(B26="","",基本データ入力シート!$B$18)</f>
        <v/>
      </c>
      <c r="D26" s="130"/>
      <c r="E26" s="198"/>
      <c r="F26" s="109"/>
    </row>
    <row r="27" spans="1:6" ht="19.5" customHeight="1" x14ac:dyDescent="0.15">
      <c r="A27" s="69">
        <v>21</v>
      </c>
      <c r="B27" s="130"/>
      <c r="C27" s="72" t="str">
        <f>IF(B27="","",基本データ入力シート!$B$18)</f>
        <v/>
      </c>
      <c r="D27" s="130"/>
      <c r="E27" s="198"/>
      <c r="F27" s="109"/>
    </row>
    <row r="28" spans="1:6" ht="19.5" customHeight="1" x14ac:dyDescent="0.15">
      <c r="A28" s="69">
        <v>22</v>
      </c>
      <c r="B28" s="130"/>
      <c r="C28" s="72" t="str">
        <f>IF(B28="","",基本データ入力シート!$B$18)</f>
        <v/>
      </c>
      <c r="D28" s="130"/>
      <c r="E28" s="198"/>
      <c r="F28" s="109"/>
    </row>
    <row r="29" spans="1:6" ht="19.5" customHeight="1" x14ac:dyDescent="0.15">
      <c r="A29" s="69">
        <v>23</v>
      </c>
      <c r="B29" s="130"/>
      <c r="C29" s="72" t="str">
        <f>IF(B29="","",基本データ入力シート!$B$18)</f>
        <v/>
      </c>
      <c r="D29" s="130"/>
      <c r="E29" s="198"/>
      <c r="F29" s="109"/>
    </row>
    <row r="30" spans="1:6" ht="19.5" customHeight="1" x14ac:dyDescent="0.15">
      <c r="A30" s="69">
        <v>24</v>
      </c>
      <c r="B30" s="130"/>
      <c r="C30" s="72" t="str">
        <f>IF(B30="","",基本データ入力シート!$B$18)</f>
        <v/>
      </c>
      <c r="D30" s="130"/>
      <c r="E30" s="198"/>
      <c r="F30" s="109"/>
    </row>
    <row r="31" spans="1:6" ht="19.5" customHeight="1" x14ac:dyDescent="0.15">
      <c r="A31" s="69">
        <v>25</v>
      </c>
      <c r="B31" s="130"/>
      <c r="C31" s="72" t="str">
        <f>IF(B31="","",基本データ入力シート!$B$18)</f>
        <v/>
      </c>
      <c r="D31" s="130"/>
      <c r="E31" s="198"/>
      <c r="F31" s="109"/>
    </row>
    <row r="32" spans="1:6" x14ac:dyDescent="0.15">
      <c r="A32" s="64"/>
      <c r="B32" s="64"/>
      <c r="C32" s="64"/>
      <c r="D32" s="64"/>
      <c r="E32" s="199"/>
      <c r="F32" s="64"/>
    </row>
    <row r="33" spans="1:7" ht="21.75" customHeight="1" x14ac:dyDescent="0.15">
      <c r="A33" s="65"/>
      <c r="B33" s="66" t="s">
        <v>57</v>
      </c>
      <c r="C33" s="346">
        <f>基本データ入力シート!$B$19</f>
        <v>0</v>
      </c>
      <c r="D33" s="346"/>
      <c r="E33" s="346"/>
      <c r="F33" s="65" t="s">
        <v>67</v>
      </c>
      <c r="G33" s="59"/>
    </row>
    <row r="34" spans="1:7" ht="21.75" customHeight="1" x14ac:dyDescent="0.15">
      <c r="A34" s="67"/>
      <c r="B34" s="67" t="s">
        <v>58</v>
      </c>
      <c r="C34" s="67"/>
      <c r="D34" s="67"/>
      <c r="E34" s="200"/>
      <c r="F34" s="67"/>
      <c r="G34" s="59"/>
    </row>
    <row r="35" spans="1:7" ht="21.75" customHeight="1" x14ac:dyDescent="0.15">
      <c r="A35" s="67"/>
      <c r="B35" s="67"/>
      <c r="C35" s="67"/>
      <c r="D35" s="67"/>
      <c r="E35" s="200"/>
      <c r="F35" s="67"/>
      <c r="G35" s="59"/>
    </row>
    <row r="36" spans="1:7" ht="21.75" customHeight="1" x14ac:dyDescent="0.15">
      <c r="B36" s="61" t="s">
        <v>77</v>
      </c>
      <c r="C36" s="58"/>
      <c r="D36" s="58"/>
      <c r="E36" s="201"/>
      <c r="F36" s="77">
        <f>A5+A48</f>
        <v>0</v>
      </c>
      <c r="G36" s="59"/>
    </row>
    <row r="37" spans="1:7" ht="21.75" customHeight="1" x14ac:dyDescent="0.15">
      <c r="A37" s="68"/>
      <c r="B37" s="67"/>
      <c r="C37" s="67"/>
      <c r="D37" s="67"/>
      <c r="E37" s="200"/>
      <c r="F37" s="67"/>
      <c r="G37" s="59"/>
    </row>
    <row r="38" spans="1:7" ht="21.75" customHeight="1" x14ac:dyDescent="0.15">
      <c r="A38" s="347" t="s">
        <v>59</v>
      </c>
      <c r="B38" s="347"/>
      <c r="C38" s="348">
        <f>基本データ入力シート!$B$17</f>
        <v>0</v>
      </c>
      <c r="D38" s="349"/>
      <c r="E38" s="349"/>
      <c r="F38" s="350"/>
      <c r="G38" s="60"/>
    </row>
    <row r="39" spans="1:7" ht="21.75" customHeight="1" x14ac:dyDescent="0.15">
      <c r="A39" s="338" t="s">
        <v>60</v>
      </c>
      <c r="B39" s="338"/>
      <c r="C39" s="339">
        <f>基本データ入力シート!$B$20</f>
        <v>0</v>
      </c>
      <c r="D39" s="339"/>
      <c r="E39" s="340"/>
      <c r="F39" s="70"/>
      <c r="G39" s="59"/>
    </row>
    <row r="40" spans="1:7" ht="21.75" customHeight="1" x14ac:dyDescent="0.15">
      <c r="A40" s="338" t="s">
        <v>61</v>
      </c>
      <c r="B40" s="338"/>
      <c r="C40" s="341">
        <f>基本データ入力シート!$B$26</f>
        <v>0</v>
      </c>
      <c r="D40" s="341"/>
      <c r="E40" s="341"/>
      <c r="F40" s="341"/>
      <c r="G40" s="59"/>
    </row>
    <row r="41" spans="1:7" ht="21.75" customHeight="1" x14ac:dyDescent="0.15">
      <c r="A41" s="338" t="s">
        <v>62</v>
      </c>
      <c r="B41" s="338"/>
      <c r="C41" s="341">
        <f>基本データ入力シート!$B$27</f>
        <v>0</v>
      </c>
      <c r="D41" s="341"/>
      <c r="E41" s="341"/>
      <c r="F41" s="341"/>
      <c r="G41" s="59"/>
    </row>
    <row r="42" spans="1:7" ht="21.75" customHeight="1" x14ac:dyDescent="0.15">
      <c r="A42" s="338" t="s">
        <v>63</v>
      </c>
      <c r="B42" s="338"/>
      <c r="C42" s="341">
        <f>基本データ入力シート!$B$28</f>
        <v>0</v>
      </c>
      <c r="D42" s="341"/>
      <c r="E42" s="341"/>
      <c r="F42" s="341"/>
      <c r="G42" s="59"/>
    </row>
    <row r="44" spans="1:7" ht="13.5" customHeight="1" x14ac:dyDescent="0.15">
      <c r="B44" s="351" t="s">
        <v>49</v>
      </c>
      <c r="C44" s="353" t="str">
        <f>基本データ入力シート!$B$2</f>
        <v>令和４年度第７４回滋賀県総合バドミントン選手権ジュニアの部</v>
      </c>
      <c r="D44" s="354"/>
      <c r="E44" s="354"/>
      <c r="F44" s="355"/>
    </row>
    <row r="45" spans="1:7" ht="13.5" customHeight="1" x14ac:dyDescent="0.15">
      <c r="B45" s="352"/>
      <c r="C45" s="356"/>
      <c r="D45" s="357"/>
      <c r="E45" s="357"/>
      <c r="F45" s="358"/>
    </row>
    <row r="46" spans="1:7" ht="13.5" customHeight="1" x14ac:dyDescent="0.15">
      <c r="B46" s="55"/>
      <c r="C46" s="55"/>
      <c r="D46" s="55"/>
      <c r="E46" s="194"/>
    </row>
    <row r="47" spans="1:7" ht="21.75" customHeight="1" x14ac:dyDescent="0.15">
      <c r="A47" s="62" t="s">
        <v>51</v>
      </c>
      <c r="B47" s="359" t="str">
        <f>B4</f>
        <v>ジュニア：男子シングルスＡ</v>
      </c>
      <c r="C47" s="360"/>
      <c r="D47" s="361"/>
      <c r="E47" s="195"/>
      <c r="F47" s="63" t="s">
        <v>75</v>
      </c>
      <c r="G47" s="59"/>
    </row>
    <row r="48" spans="1:7" ht="21.75" customHeight="1" x14ac:dyDescent="0.15">
      <c r="A48" s="73">
        <f>COUNTA(B50:B74)</f>
        <v>0</v>
      </c>
    </row>
    <row r="49" spans="1:6" ht="19.5" customHeight="1" x14ac:dyDescent="0.15">
      <c r="A49" s="71" t="s">
        <v>52</v>
      </c>
      <c r="B49" s="71" t="s">
        <v>53</v>
      </c>
      <c r="C49" s="71" t="s">
        <v>68</v>
      </c>
      <c r="D49" s="71" t="s">
        <v>54</v>
      </c>
      <c r="E49" s="197" t="s">
        <v>144</v>
      </c>
      <c r="F49" s="71" t="s">
        <v>56</v>
      </c>
    </row>
    <row r="50" spans="1:6" ht="19.5" customHeight="1" x14ac:dyDescent="0.15">
      <c r="A50" s="69">
        <v>26</v>
      </c>
      <c r="B50" s="109"/>
      <c r="C50" s="72" t="str">
        <f>IF(B50="","",基本データ入力シート!$B$18)</f>
        <v/>
      </c>
      <c r="D50" s="109"/>
      <c r="E50" s="198"/>
      <c r="F50" s="109"/>
    </row>
    <row r="51" spans="1:6" ht="19.5" customHeight="1" x14ac:dyDescent="0.15">
      <c r="A51" s="69">
        <v>27</v>
      </c>
      <c r="B51" s="109"/>
      <c r="C51" s="72" t="str">
        <f>IF(B51="","",基本データ入力シート!$B$18)</f>
        <v/>
      </c>
      <c r="D51" s="109"/>
      <c r="E51" s="198"/>
      <c r="F51" s="109"/>
    </row>
    <row r="52" spans="1:6" ht="19.5" customHeight="1" x14ac:dyDescent="0.15">
      <c r="A52" s="69">
        <v>28</v>
      </c>
      <c r="B52" s="130"/>
      <c r="C52" s="72" t="str">
        <f>IF(B52="","",基本データ入力シート!$B$18)</f>
        <v/>
      </c>
      <c r="D52" s="109"/>
      <c r="E52" s="198"/>
      <c r="F52" s="109"/>
    </row>
    <row r="53" spans="1:6" ht="19.5" customHeight="1" x14ac:dyDescent="0.15">
      <c r="A53" s="69">
        <v>29</v>
      </c>
      <c r="B53" s="130"/>
      <c r="C53" s="72" t="str">
        <f>IF(B53="","",基本データ入力シート!$B$18)</f>
        <v/>
      </c>
      <c r="D53" s="109"/>
      <c r="E53" s="198"/>
      <c r="F53" s="109"/>
    </row>
    <row r="54" spans="1:6" ht="19.5" customHeight="1" x14ac:dyDescent="0.15">
      <c r="A54" s="69">
        <v>30</v>
      </c>
      <c r="B54" s="130"/>
      <c r="C54" s="72" t="str">
        <f>IF(B54="","",基本データ入力シート!$B$18)</f>
        <v/>
      </c>
      <c r="D54" s="109"/>
      <c r="E54" s="198"/>
      <c r="F54" s="109"/>
    </row>
    <row r="55" spans="1:6" ht="19.5" customHeight="1" x14ac:dyDescent="0.15">
      <c r="A55" s="69">
        <v>31</v>
      </c>
      <c r="B55" s="130"/>
      <c r="C55" s="72" t="str">
        <f>IF(B55="","",基本データ入力シート!$B$18)</f>
        <v/>
      </c>
      <c r="D55" s="109"/>
      <c r="E55" s="198"/>
      <c r="F55" s="109"/>
    </row>
    <row r="56" spans="1:6" ht="19.5" customHeight="1" x14ac:dyDescent="0.15">
      <c r="A56" s="69">
        <v>32</v>
      </c>
      <c r="B56" s="130"/>
      <c r="C56" s="72" t="str">
        <f>IF(B56="","",基本データ入力シート!$B$18)</f>
        <v/>
      </c>
      <c r="D56" s="109"/>
      <c r="E56" s="198"/>
      <c r="F56" s="109"/>
    </row>
    <row r="57" spans="1:6" ht="19.5" customHeight="1" x14ac:dyDescent="0.15">
      <c r="A57" s="69">
        <v>33</v>
      </c>
      <c r="B57" s="130"/>
      <c r="C57" s="72" t="str">
        <f>IF(B57="","",基本データ入力シート!$B$18)</f>
        <v/>
      </c>
      <c r="D57" s="109"/>
      <c r="E57" s="198"/>
      <c r="F57" s="109"/>
    </row>
    <row r="58" spans="1:6" ht="19.5" customHeight="1" x14ac:dyDescent="0.15">
      <c r="A58" s="69">
        <v>34</v>
      </c>
      <c r="B58" s="130"/>
      <c r="C58" s="72" t="str">
        <f>IF(B58="","",基本データ入力シート!$B$18)</f>
        <v/>
      </c>
      <c r="D58" s="109"/>
      <c r="E58" s="198"/>
      <c r="F58" s="109"/>
    </row>
    <row r="59" spans="1:6" ht="19.5" customHeight="1" x14ac:dyDescent="0.15">
      <c r="A59" s="69">
        <v>35</v>
      </c>
      <c r="B59" s="130"/>
      <c r="C59" s="72" t="str">
        <f>IF(B59="","",基本データ入力シート!$B$18)</f>
        <v/>
      </c>
      <c r="D59" s="109"/>
      <c r="E59" s="198"/>
      <c r="F59" s="109"/>
    </row>
    <row r="60" spans="1:6" ht="19.5" customHeight="1" x14ac:dyDescent="0.15">
      <c r="A60" s="69">
        <v>36</v>
      </c>
      <c r="B60" s="130"/>
      <c r="C60" s="72" t="str">
        <f>IF(B60="","",基本データ入力シート!$B$18)</f>
        <v/>
      </c>
      <c r="D60" s="109"/>
      <c r="E60" s="198"/>
      <c r="F60" s="109"/>
    </row>
    <row r="61" spans="1:6" ht="19.5" customHeight="1" x14ac:dyDescent="0.15">
      <c r="A61" s="69">
        <v>37</v>
      </c>
      <c r="B61" s="130"/>
      <c r="C61" s="72" t="str">
        <f>IF(B61="","",基本データ入力シート!$B$18)</f>
        <v/>
      </c>
      <c r="D61" s="109"/>
      <c r="E61" s="198"/>
      <c r="F61" s="109"/>
    </row>
    <row r="62" spans="1:6" ht="19.5" customHeight="1" x14ac:dyDescent="0.15">
      <c r="A62" s="69">
        <v>38</v>
      </c>
      <c r="B62" s="130"/>
      <c r="C62" s="72" t="str">
        <f>IF(B62="","",基本データ入力シート!$B$18)</f>
        <v/>
      </c>
      <c r="D62" s="109"/>
      <c r="E62" s="198"/>
      <c r="F62" s="109"/>
    </row>
    <row r="63" spans="1:6" ht="19.5" customHeight="1" x14ac:dyDescent="0.15">
      <c r="A63" s="69">
        <v>39</v>
      </c>
      <c r="B63" s="130"/>
      <c r="C63" s="72" t="str">
        <f>IF(B63="","",基本データ入力シート!$B$18)</f>
        <v/>
      </c>
      <c r="D63" s="109"/>
      <c r="E63" s="198"/>
      <c r="F63" s="109"/>
    </row>
    <row r="64" spans="1:6" ht="19.5" customHeight="1" x14ac:dyDescent="0.15">
      <c r="A64" s="69">
        <v>40</v>
      </c>
      <c r="B64" s="130"/>
      <c r="C64" s="72" t="str">
        <f>IF(B64="","",基本データ入力シート!$B$18)</f>
        <v/>
      </c>
      <c r="D64" s="109"/>
      <c r="E64" s="198"/>
      <c r="F64" s="109"/>
    </row>
    <row r="65" spans="1:7" ht="19.5" customHeight="1" x14ac:dyDescent="0.15">
      <c r="A65" s="69">
        <v>41</v>
      </c>
      <c r="B65" s="130"/>
      <c r="C65" s="72" t="str">
        <f>IF(B65="","",基本データ入力シート!$B$18)</f>
        <v/>
      </c>
      <c r="D65" s="109"/>
      <c r="E65" s="198"/>
      <c r="F65" s="109"/>
    </row>
    <row r="66" spans="1:7" ht="19.5" customHeight="1" x14ac:dyDescent="0.15">
      <c r="A66" s="69">
        <v>42</v>
      </c>
      <c r="B66" s="130"/>
      <c r="C66" s="72" t="str">
        <f>IF(B66="","",基本データ入力シート!$B$18)</f>
        <v/>
      </c>
      <c r="D66" s="109"/>
      <c r="E66" s="198"/>
      <c r="F66" s="109"/>
    </row>
    <row r="67" spans="1:7" ht="19.5" customHeight="1" x14ac:dyDescent="0.15">
      <c r="A67" s="69">
        <v>43</v>
      </c>
      <c r="B67" s="130"/>
      <c r="C67" s="72" t="str">
        <f>IF(B67="","",基本データ入力シート!$B$18)</f>
        <v/>
      </c>
      <c r="D67" s="109"/>
      <c r="E67" s="198"/>
      <c r="F67" s="109"/>
    </row>
    <row r="68" spans="1:7" ht="19.5" customHeight="1" x14ac:dyDescent="0.15">
      <c r="A68" s="69">
        <v>44</v>
      </c>
      <c r="B68" s="130"/>
      <c r="C68" s="72" t="str">
        <f>IF(B68="","",基本データ入力シート!$B$18)</f>
        <v/>
      </c>
      <c r="D68" s="109"/>
      <c r="E68" s="198"/>
      <c r="F68" s="109"/>
    </row>
    <row r="69" spans="1:7" ht="19.5" customHeight="1" x14ac:dyDescent="0.15">
      <c r="A69" s="69">
        <v>45</v>
      </c>
      <c r="B69" s="130"/>
      <c r="C69" s="72" t="str">
        <f>IF(B69="","",基本データ入力シート!$B$18)</f>
        <v/>
      </c>
      <c r="D69" s="109"/>
      <c r="E69" s="198"/>
      <c r="F69" s="109"/>
    </row>
    <row r="70" spans="1:7" ht="19.5" customHeight="1" x14ac:dyDescent="0.15">
      <c r="A70" s="69">
        <v>46</v>
      </c>
      <c r="B70" s="130"/>
      <c r="C70" s="72" t="str">
        <f>IF(B70="","",基本データ入力シート!$B$18)</f>
        <v/>
      </c>
      <c r="D70" s="109"/>
      <c r="E70" s="198"/>
      <c r="F70" s="109"/>
    </row>
    <row r="71" spans="1:7" ht="19.5" customHeight="1" x14ac:dyDescent="0.15">
      <c r="A71" s="69">
        <v>47</v>
      </c>
      <c r="B71" s="130"/>
      <c r="C71" s="72" t="str">
        <f>IF(B71="","",基本データ入力シート!$B$18)</f>
        <v/>
      </c>
      <c r="D71" s="109"/>
      <c r="E71" s="198"/>
      <c r="F71" s="109"/>
    </row>
    <row r="72" spans="1:7" ht="19.5" customHeight="1" x14ac:dyDescent="0.15">
      <c r="A72" s="69">
        <v>48</v>
      </c>
      <c r="B72" s="130"/>
      <c r="C72" s="72" t="str">
        <f>IF(B72="","",基本データ入力シート!$B$18)</f>
        <v/>
      </c>
      <c r="D72" s="109"/>
      <c r="E72" s="198"/>
      <c r="F72" s="109"/>
    </row>
    <row r="73" spans="1:7" ht="19.5" customHeight="1" x14ac:dyDescent="0.15">
      <c r="A73" s="69">
        <v>49</v>
      </c>
      <c r="B73" s="130"/>
      <c r="C73" s="72" t="str">
        <f>IF(B73="","",基本データ入力シート!$B$18)</f>
        <v/>
      </c>
      <c r="D73" s="109"/>
      <c r="E73" s="198"/>
      <c r="F73" s="109"/>
    </row>
    <row r="74" spans="1:7" ht="19.5" customHeight="1" x14ac:dyDescent="0.15">
      <c r="A74" s="69">
        <v>50</v>
      </c>
      <c r="B74" s="130"/>
      <c r="C74" s="72" t="str">
        <f>IF(B74="","",基本データ入力シート!$B$18)</f>
        <v/>
      </c>
      <c r="D74" s="109"/>
      <c r="E74" s="198"/>
      <c r="F74" s="109"/>
    </row>
    <row r="75" spans="1:7" x14ac:dyDescent="0.15">
      <c r="A75" s="64"/>
      <c r="B75" s="64"/>
      <c r="C75" s="64"/>
      <c r="D75" s="64"/>
      <c r="E75" s="199"/>
      <c r="F75" s="64"/>
    </row>
    <row r="76" spans="1:7" ht="21.75" customHeight="1" x14ac:dyDescent="0.15">
      <c r="A76" s="65"/>
      <c r="B76" s="66" t="s">
        <v>57</v>
      </c>
      <c r="C76" s="346">
        <f>基本データ入力シート!$B$19</f>
        <v>0</v>
      </c>
      <c r="D76" s="346"/>
      <c r="E76" s="346"/>
      <c r="F76" s="65" t="s">
        <v>67</v>
      </c>
      <c r="G76" s="59"/>
    </row>
    <row r="77" spans="1:7" ht="21.75" customHeight="1" x14ac:dyDescent="0.15">
      <c r="A77" s="67"/>
      <c r="B77" s="67" t="s">
        <v>58</v>
      </c>
      <c r="C77" s="67"/>
      <c r="D77" s="67"/>
      <c r="E77" s="200"/>
      <c r="F77" s="67"/>
      <c r="G77" s="59"/>
    </row>
    <row r="78" spans="1:7" ht="21.75" customHeight="1" x14ac:dyDescent="0.15">
      <c r="A78" s="67"/>
      <c r="B78" s="67"/>
      <c r="C78" s="67"/>
      <c r="D78" s="67"/>
      <c r="E78" s="200"/>
      <c r="F78" s="67"/>
      <c r="G78" s="59"/>
    </row>
    <row r="79" spans="1:7" ht="21.75" customHeight="1" x14ac:dyDescent="0.15">
      <c r="B79" s="61" t="s">
        <v>77</v>
      </c>
      <c r="C79" s="58"/>
      <c r="D79" s="58"/>
      <c r="E79" s="201"/>
      <c r="F79" s="77"/>
      <c r="G79" s="59"/>
    </row>
    <row r="80" spans="1:7" ht="21.75" customHeight="1" x14ac:dyDescent="0.15">
      <c r="A80" s="68"/>
      <c r="B80" s="67"/>
      <c r="C80" s="67"/>
      <c r="D80" s="67"/>
      <c r="E80" s="200"/>
      <c r="F80" s="67"/>
      <c r="G80" s="59"/>
    </row>
    <row r="81" spans="1:7" ht="21.75" customHeight="1" x14ac:dyDescent="0.15">
      <c r="A81" s="347" t="s">
        <v>59</v>
      </c>
      <c r="B81" s="347"/>
      <c r="C81" s="348">
        <f>基本データ入力シート!$B$17</f>
        <v>0</v>
      </c>
      <c r="D81" s="349"/>
      <c r="E81" s="349"/>
      <c r="F81" s="350"/>
      <c r="G81" s="60"/>
    </row>
    <row r="82" spans="1:7" ht="21.75" customHeight="1" x14ac:dyDescent="0.15">
      <c r="A82" s="338" t="s">
        <v>60</v>
      </c>
      <c r="B82" s="338"/>
      <c r="C82" s="339">
        <f>基本データ入力シート!$B$20</f>
        <v>0</v>
      </c>
      <c r="D82" s="339"/>
      <c r="E82" s="340"/>
      <c r="F82" s="70"/>
      <c r="G82" s="59"/>
    </row>
    <row r="83" spans="1:7" ht="21.75" customHeight="1" x14ac:dyDescent="0.15">
      <c r="A83" s="338" t="s">
        <v>61</v>
      </c>
      <c r="B83" s="338"/>
      <c r="C83" s="341">
        <f>基本データ入力シート!$B$26</f>
        <v>0</v>
      </c>
      <c r="D83" s="341"/>
      <c r="E83" s="341"/>
      <c r="F83" s="341"/>
      <c r="G83" s="59"/>
    </row>
    <row r="84" spans="1:7" ht="21.75" customHeight="1" x14ac:dyDescent="0.15">
      <c r="A84" s="338" t="s">
        <v>62</v>
      </c>
      <c r="B84" s="338"/>
      <c r="C84" s="341">
        <f>基本データ入力シート!$B$27</f>
        <v>0</v>
      </c>
      <c r="D84" s="341"/>
      <c r="E84" s="341"/>
      <c r="F84" s="341"/>
      <c r="G84" s="59"/>
    </row>
    <row r="85" spans="1:7" ht="21.75" customHeight="1" x14ac:dyDescent="0.15">
      <c r="A85" s="338" t="s">
        <v>63</v>
      </c>
      <c r="B85" s="338"/>
      <c r="C85" s="341">
        <f>基本データ入力シート!$B$28</f>
        <v>0</v>
      </c>
      <c r="D85" s="341"/>
      <c r="E85" s="341"/>
      <c r="F85" s="341"/>
      <c r="G85" s="59"/>
    </row>
  </sheetData>
  <mergeCells count="28">
    <mergeCell ref="C42:F42"/>
    <mergeCell ref="B47:D47"/>
    <mergeCell ref="C76:E76"/>
    <mergeCell ref="C39:E39"/>
    <mergeCell ref="A40:B40"/>
    <mergeCell ref="C40:F40"/>
    <mergeCell ref="B1:B2"/>
    <mergeCell ref="C1:F2"/>
    <mergeCell ref="A38:B38"/>
    <mergeCell ref="C38:F38"/>
    <mergeCell ref="A39:B39"/>
    <mergeCell ref="C33:E33"/>
    <mergeCell ref="A84:B84"/>
    <mergeCell ref="C84:F84"/>
    <mergeCell ref="A85:B85"/>
    <mergeCell ref="C85:F85"/>
    <mergeCell ref="B4:D4"/>
    <mergeCell ref="A81:B81"/>
    <mergeCell ref="C81:F81"/>
    <mergeCell ref="A82:B82"/>
    <mergeCell ref="C82:E82"/>
    <mergeCell ref="A83:B83"/>
    <mergeCell ref="B44:B45"/>
    <mergeCell ref="C44:F45"/>
    <mergeCell ref="C83:F83"/>
    <mergeCell ref="A41:B41"/>
    <mergeCell ref="C41:F41"/>
    <mergeCell ref="A42:B42"/>
  </mergeCells>
  <phoneticPr fontId="17"/>
  <conditionalFormatting sqref="B7:B31">
    <cfRule type="cellIs" dxfId="374" priority="7" operator="equal">
      <formula>0</formula>
    </cfRule>
  </conditionalFormatting>
  <conditionalFormatting sqref="F7:F31">
    <cfRule type="cellIs" dxfId="373" priority="6" operator="equal">
      <formula>0</formula>
    </cfRule>
  </conditionalFormatting>
  <conditionalFormatting sqref="B50:B74">
    <cfRule type="cellIs" dxfId="372" priority="4" operator="equal">
      <formula>0</formula>
    </cfRule>
  </conditionalFormatting>
  <conditionalFormatting sqref="E50:F74">
    <cfRule type="cellIs" dxfId="371" priority="3" operator="equal">
      <formula>0</formula>
    </cfRule>
  </conditionalFormatting>
  <conditionalFormatting sqref="D50:D74">
    <cfRule type="cellIs" dxfId="370" priority="2" operator="equal">
      <formula>0</formula>
    </cfRule>
  </conditionalFormatting>
  <conditionalFormatting sqref="D7:E31">
    <cfRule type="cellIs" dxfId="369"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CCFFFF"/>
  </sheetPr>
  <dimension ref="A1:G85"/>
  <sheetViews>
    <sheetView showZeros="0" workbookViewId="0"/>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7" ht="13.5" customHeight="1" x14ac:dyDescent="0.15">
      <c r="B1" s="351" t="s">
        <v>49</v>
      </c>
      <c r="C1" s="362" t="str">
        <f>基本データ入力シート!$B$2</f>
        <v>令和４年度第７４回滋賀県総合バドミントン選手権ジュニアの部</v>
      </c>
      <c r="D1" s="363"/>
      <c r="E1" s="363"/>
      <c r="F1" s="364"/>
    </row>
    <row r="2" spans="1:7" ht="13.5" customHeight="1" x14ac:dyDescent="0.15">
      <c r="B2" s="352"/>
      <c r="C2" s="365"/>
      <c r="D2" s="366"/>
      <c r="E2" s="366"/>
      <c r="F2" s="367"/>
    </row>
    <row r="3" spans="1:7" ht="13.5" customHeight="1" x14ac:dyDescent="0.15">
      <c r="B3" s="55"/>
      <c r="C3" s="55"/>
      <c r="D3" s="55"/>
      <c r="E3" s="56"/>
    </row>
    <row r="4" spans="1:7" ht="21.75" customHeight="1" x14ac:dyDescent="0.15">
      <c r="A4" s="62" t="s">
        <v>51</v>
      </c>
      <c r="B4" s="359" t="s">
        <v>156</v>
      </c>
      <c r="C4" s="360"/>
      <c r="D4" s="361"/>
      <c r="F4" s="63" t="s">
        <v>76</v>
      </c>
      <c r="G4" s="59"/>
    </row>
    <row r="5" spans="1:7" ht="21.75" customHeight="1" x14ac:dyDescent="0.15">
      <c r="A5" s="73">
        <f>COUNTA(B7:B31)</f>
        <v>0</v>
      </c>
    </row>
    <row r="6" spans="1:7" ht="19.5" customHeight="1" x14ac:dyDescent="0.15">
      <c r="A6" s="71" t="s">
        <v>52</v>
      </c>
      <c r="B6" s="71" t="s">
        <v>53</v>
      </c>
      <c r="C6" s="71" t="s">
        <v>68</v>
      </c>
      <c r="D6" s="71" t="s">
        <v>54</v>
      </c>
      <c r="E6" s="188" t="s">
        <v>144</v>
      </c>
      <c r="F6" s="71" t="s">
        <v>56</v>
      </c>
    </row>
    <row r="7" spans="1:7" ht="19.5" customHeight="1" x14ac:dyDescent="0.15">
      <c r="A7" s="69">
        <v>1</v>
      </c>
      <c r="B7" s="109"/>
      <c r="C7" s="72" t="str">
        <f>IF(B7="","",基本データ入力シート!$B$18)</f>
        <v/>
      </c>
      <c r="D7" s="109"/>
      <c r="E7" s="111"/>
      <c r="F7" s="109"/>
    </row>
    <row r="8" spans="1:7" ht="19.5" customHeight="1" x14ac:dyDescent="0.15">
      <c r="A8" s="69">
        <v>2</v>
      </c>
      <c r="B8" s="109"/>
      <c r="C8" s="72" t="str">
        <f>IF(B8="","",基本データ入力シート!$B$18)</f>
        <v/>
      </c>
      <c r="D8" s="109"/>
      <c r="E8" s="111"/>
      <c r="F8" s="109"/>
    </row>
    <row r="9" spans="1:7" ht="19.5" customHeight="1" x14ac:dyDescent="0.15">
      <c r="A9" s="69">
        <v>3</v>
      </c>
      <c r="B9" s="109"/>
      <c r="C9" s="72" t="str">
        <f>IF(B9="","",基本データ入力シート!$B$18)</f>
        <v/>
      </c>
      <c r="D9" s="109"/>
      <c r="E9" s="111"/>
      <c r="F9" s="109"/>
    </row>
    <row r="10" spans="1:7" ht="19.5" customHeight="1" x14ac:dyDescent="0.15">
      <c r="A10" s="69">
        <v>4</v>
      </c>
      <c r="B10" s="109"/>
      <c r="C10" s="72" t="str">
        <f>IF(B10="","",基本データ入力シート!$B$18)</f>
        <v/>
      </c>
      <c r="D10" s="109"/>
      <c r="E10" s="111"/>
      <c r="F10" s="109"/>
    </row>
    <row r="11" spans="1:7" ht="19.5" customHeight="1" x14ac:dyDescent="0.15">
      <c r="A11" s="69">
        <v>5</v>
      </c>
      <c r="B11" s="109"/>
      <c r="C11" s="72" t="str">
        <f>IF(B11="","",基本データ入力シート!$B$18)</f>
        <v/>
      </c>
      <c r="D11" s="109"/>
      <c r="E11" s="111"/>
      <c r="F11" s="109"/>
    </row>
    <row r="12" spans="1:7" ht="19.5" customHeight="1" x14ac:dyDescent="0.15">
      <c r="A12" s="69">
        <v>6</v>
      </c>
      <c r="B12" s="109"/>
      <c r="C12" s="72" t="str">
        <f>IF(B12="","",基本データ入力シート!$B$18)</f>
        <v/>
      </c>
      <c r="D12" s="109"/>
      <c r="E12" s="111"/>
      <c r="F12" s="109"/>
    </row>
    <row r="13" spans="1:7" ht="19.5" customHeight="1" x14ac:dyDescent="0.15">
      <c r="A13" s="69">
        <v>7</v>
      </c>
      <c r="B13" s="109"/>
      <c r="C13" s="72" t="str">
        <f>IF(B13="","",基本データ入力シート!$B$18)</f>
        <v/>
      </c>
      <c r="D13" s="109"/>
      <c r="E13" s="111"/>
      <c r="F13" s="109"/>
    </row>
    <row r="14" spans="1:7" ht="19.5" customHeight="1" x14ac:dyDescent="0.15">
      <c r="A14" s="69">
        <v>8</v>
      </c>
      <c r="B14" s="109"/>
      <c r="C14" s="72" t="str">
        <f>IF(B14="","",基本データ入力シート!$B$18)</f>
        <v/>
      </c>
      <c r="D14" s="109"/>
      <c r="E14" s="111"/>
      <c r="F14" s="109"/>
    </row>
    <row r="15" spans="1:7" ht="19.5" customHeight="1" x14ac:dyDescent="0.15">
      <c r="A15" s="69">
        <v>9</v>
      </c>
      <c r="B15" s="109"/>
      <c r="C15" s="72" t="str">
        <f>IF(B15="","",基本データ入力シート!$B$18)</f>
        <v/>
      </c>
      <c r="D15" s="109"/>
      <c r="E15" s="111"/>
      <c r="F15" s="109"/>
    </row>
    <row r="16" spans="1:7" ht="19.5" customHeight="1" x14ac:dyDescent="0.15">
      <c r="A16" s="69">
        <v>10</v>
      </c>
      <c r="B16" s="109"/>
      <c r="C16" s="72" t="str">
        <f>IF(B16="","",基本データ入力シート!$B$18)</f>
        <v/>
      </c>
      <c r="D16" s="109"/>
      <c r="E16" s="111"/>
      <c r="F16" s="109"/>
    </row>
    <row r="17" spans="1:6" ht="19.5" customHeight="1" x14ac:dyDescent="0.15">
      <c r="A17" s="69">
        <v>11</v>
      </c>
      <c r="B17" s="109"/>
      <c r="C17" s="72" t="str">
        <f>IF(B17="","",基本データ入力シート!$B$18)</f>
        <v/>
      </c>
      <c r="D17" s="109"/>
      <c r="E17" s="111"/>
      <c r="F17" s="109"/>
    </row>
    <row r="18" spans="1:6" ht="19.5" customHeight="1" x14ac:dyDescent="0.15">
      <c r="A18" s="69">
        <v>12</v>
      </c>
      <c r="B18" s="109"/>
      <c r="C18" s="72" t="str">
        <f>IF(B18="","",基本データ入力シート!$B$18)</f>
        <v/>
      </c>
      <c r="D18" s="109"/>
      <c r="E18" s="111"/>
      <c r="F18" s="109"/>
    </row>
    <row r="19" spans="1:6" ht="19.5" customHeight="1" x14ac:dyDescent="0.15">
      <c r="A19" s="69">
        <v>13</v>
      </c>
      <c r="B19" s="109"/>
      <c r="C19" s="72" t="str">
        <f>IF(B19="","",基本データ入力シート!$B$18)</f>
        <v/>
      </c>
      <c r="D19" s="109"/>
      <c r="E19" s="111"/>
      <c r="F19" s="109"/>
    </row>
    <row r="20" spans="1:6" ht="19.5" customHeight="1" x14ac:dyDescent="0.15">
      <c r="A20" s="69">
        <v>14</v>
      </c>
      <c r="B20" s="109"/>
      <c r="C20" s="72" t="str">
        <f>IF(B20="","",基本データ入力シート!$B$18)</f>
        <v/>
      </c>
      <c r="D20" s="109"/>
      <c r="E20" s="111"/>
      <c r="F20" s="109"/>
    </row>
    <row r="21" spans="1:6" ht="19.5" customHeight="1" x14ac:dyDescent="0.15">
      <c r="A21" s="69">
        <v>15</v>
      </c>
      <c r="B21" s="109"/>
      <c r="C21" s="72" t="str">
        <f>IF(B21="","",基本データ入力シート!$B$18)</f>
        <v/>
      </c>
      <c r="D21" s="109"/>
      <c r="E21" s="111"/>
      <c r="F21" s="109"/>
    </row>
    <row r="22" spans="1:6" ht="19.5" customHeight="1" x14ac:dyDescent="0.15">
      <c r="A22" s="69">
        <v>16</v>
      </c>
      <c r="B22" s="109"/>
      <c r="C22" s="72" t="str">
        <f>IF(B22="","",基本データ入力シート!$B$18)</f>
        <v/>
      </c>
      <c r="D22" s="109"/>
      <c r="E22" s="111"/>
      <c r="F22" s="109"/>
    </row>
    <row r="23" spans="1:6" ht="19.5" customHeight="1" x14ac:dyDescent="0.15">
      <c r="A23" s="69">
        <v>17</v>
      </c>
      <c r="B23" s="109"/>
      <c r="C23" s="72" t="str">
        <f>IF(B23="","",基本データ入力シート!$B$18)</f>
        <v/>
      </c>
      <c r="D23" s="109"/>
      <c r="E23" s="111"/>
      <c r="F23" s="109"/>
    </row>
    <row r="24" spans="1:6" ht="19.5" customHeight="1" x14ac:dyDescent="0.15">
      <c r="A24" s="69">
        <v>18</v>
      </c>
      <c r="B24" s="109"/>
      <c r="C24" s="72" t="str">
        <f>IF(B24="","",基本データ入力シート!$B$18)</f>
        <v/>
      </c>
      <c r="D24" s="109"/>
      <c r="E24" s="111"/>
      <c r="F24" s="109"/>
    </row>
    <row r="25" spans="1:6" ht="19.5" customHeight="1" x14ac:dyDescent="0.15">
      <c r="A25" s="69">
        <v>19</v>
      </c>
      <c r="B25" s="109"/>
      <c r="C25" s="72" t="str">
        <f>IF(B25="","",基本データ入力シート!$B$18)</f>
        <v/>
      </c>
      <c r="D25" s="109"/>
      <c r="E25" s="111"/>
      <c r="F25" s="109"/>
    </row>
    <row r="26" spans="1:6" ht="19.5" customHeight="1" x14ac:dyDescent="0.15">
      <c r="A26" s="69">
        <v>20</v>
      </c>
      <c r="B26" s="109"/>
      <c r="C26" s="72" t="str">
        <f>IF(B26="","",基本データ入力シート!$B$18)</f>
        <v/>
      </c>
      <c r="D26" s="109"/>
      <c r="E26" s="111"/>
      <c r="F26" s="109"/>
    </row>
    <row r="27" spans="1:6" ht="19.5" customHeight="1" x14ac:dyDescent="0.15">
      <c r="A27" s="69">
        <v>21</v>
      </c>
      <c r="B27" s="109"/>
      <c r="C27" s="72" t="str">
        <f>IF(B27="","",基本データ入力シート!$B$18)</f>
        <v/>
      </c>
      <c r="D27" s="109"/>
      <c r="E27" s="111"/>
      <c r="F27" s="109"/>
    </row>
    <row r="28" spans="1:6" ht="19.5" customHeight="1" x14ac:dyDescent="0.15">
      <c r="A28" s="69">
        <v>22</v>
      </c>
      <c r="B28" s="109"/>
      <c r="C28" s="72" t="str">
        <f>IF(B28="","",基本データ入力シート!$B$18)</f>
        <v/>
      </c>
      <c r="D28" s="109"/>
      <c r="E28" s="111"/>
      <c r="F28" s="109"/>
    </row>
    <row r="29" spans="1:6" ht="19.5" customHeight="1" x14ac:dyDescent="0.15">
      <c r="A29" s="69">
        <v>23</v>
      </c>
      <c r="B29" s="109"/>
      <c r="C29" s="72" t="str">
        <f>IF(B29="","",基本データ入力シート!$B$18)</f>
        <v/>
      </c>
      <c r="D29" s="109"/>
      <c r="E29" s="111"/>
      <c r="F29" s="109"/>
    </row>
    <row r="30" spans="1:6" ht="19.5" customHeight="1" x14ac:dyDescent="0.15">
      <c r="A30" s="69">
        <v>24</v>
      </c>
      <c r="B30" s="109"/>
      <c r="C30" s="72" t="str">
        <f>IF(B30="","",基本データ入力シート!$B$18)</f>
        <v/>
      </c>
      <c r="D30" s="109"/>
      <c r="E30" s="111"/>
      <c r="F30" s="109"/>
    </row>
    <row r="31" spans="1:6" ht="19.5" customHeight="1" x14ac:dyDescent="0.15">
      <c r="A31" s="69">
        <v>25</v>
      </c>
      <c r="B31" s="109"/>
      <c r="C31" s="72" t="str">
        <f>IF(B31="","",基本データ入力シート!$B$18)</f>
        <v/>
      </c>
      <c r="D31" s="109"/>
      <c r="E31" s="111"/>
      <c r="F31" s="109"/>
    </row>
    <row r="32" spans="1:6" x14ac:dyDescent="0.15">
      <c r="A32" s="64"/>
      <c r="B32" s="64"/>
      <c r="C32" s="64"/>
      <c r="D32" s="64"/>
      <c r="E32" s="64"/>
      <c r="F32" s="64"/>
    </row>
    <row r="33" spans="1:7" ht="21.75" customHeight="1" x14ac:dyDescent="0.15">
      <c r="A33" s="65"/>
      <c r="B33" s="66" t="s">
        <v>57</v>
      </c>
      <c r="C33" s="346">
        <f>基本データ入力シート!$B$19</f>
        <v>0</v>
      </c>
      <c r="D33" s="346"/>
      <c r="E33" s="346"/>
      <c r="F33" s="65" t="s">
        <v>67</v>
      </c>
      <c r="G33" s="59"/>
    </row>
    <row r="34" spans="1:7" ht="21.75" customHeight="1" x14ac:dyDescent="0.15">
      <c r="A34" s="67"/>
      <c r="B34" s="67" t="s">
        <v>58</v>
      </c>
      <c r="C34" s="67"/>
      <c r="D34" s="67"/>
      <c r="E34" s="67"/>
      <c r="F34" s="67"/>
      <c r="G34" s="59"/>
    </row>
    <row r="35" spans="1:7" ht="21.75" customHeight="1" x14ac:dyDescent="0.15">
      <c r="A35" s="67"/>
      <c r="B35" s="67"/>
      <c r="C35" s="67"/>
      <c r="D35" s="67"/>
      <c r="E35" s="67"/>
      <c r="F35" s="67"/>
      <c r="G35" s="59"/>
    </row>
    <row r="36" spans="1:7" ht="21.75" customHeight="1" x14ac:dyDescent="0.15">
      <c r="B36" s="61" t="s">
        <v>77</v>
      </c>
      <c r="C36" s="58"/>
      <c r="D36" s="58"/>
      <c r="E36" s="58"/>
      <c r="F36" s="77">
        <f>A5+A48</f>
        <v>0</v>
      </c>
      <c r="G36" s="59"/>
    </row>
    <row r="37" spans="1:7" ht="21.75" customHeight="1" x14ac:dyDescent="0.15">
      <c r="A37" s="68"/>
      <c r="B37" s="67"/>
      <c r="C37" s="67"/>
      <c r="D37" s="67"/>
      <c r="E37" s="67"/>
      <c r="F37" s="67"/>
      <c r="G37" s="59"/>
    </row>
    <row r="38" spans="1:7" ht="21.75" customHeight="1" x14ac:dyDescent="0.15">
      <c r="A38" s="347" t="s">
        <v>59</v>
      </c>
      <c r="B38" s="347"/>
      <c r="C38" s="348">
        <f>基本データ入力シート!$B$17</f>
        <v>0</v>
      </c>
      <c r="D38" s="349"/>
      <c r="E38" s="349"/>
      <c r="F38" s="350"/>
      <c r="G38" s="60"/>
    </row>
    <row r="39" spans="1:7" ht="21.75" customHeight="1" x14ac:dyDescent="0.15">
      <c r="A39" s="338" t="s">
        <v>60</v>
      </c>
      <c r="B39" s="338"/>
      <c r="C39" s="339">
        <f>基本データ入力シート!$B$20</f>
        <v>0</v>
      </c>
      <c r="D39" s="339"/>
      <c r="E39" s="340"/>
      <c r="F39" s="70"/>
      <c r="G39" s="59"/>
    </row>
    <row r="40" spans="1:7" ht="21.75" customHeight="1" x14ac:dyDescent="0.15">
      <c r="A40" s="338" t="s">
        <v>61</v>
      </c>
      <c r="B40" s="338"/>
      <c r="C40" s="341">
        <f>基本データ入力シート!$B$26</f>
        <v>0</v>
      </c>
      <c r="D40" s="341"/>
      <c r="E40" s="341"/>
      <c r="F40" s="341"/>
      <c r="G40" s="59"/>
    </row>
    <row r="41" spans="1:7" ht="21.75" customHeight="1" x14ac:dyDescent="0.15">
      <c r="A41" s="338" t="s">
        <v>62</v>
      </c>
      <c r="B41" s="338"/>
      <c r="C41" s="341">
        <f>基本データ入力シート!$B$27</f>
        <v>0</v>
      </c>
      <c r="D41" s="341"/>
      <c r="E41" s="341"/>
      <c r="F41" s="341"/>
      <c r="G41" s="59"/>
    </row>
    <row r="42" spans="1:7" ht="21.75" customHeight="1" x14ac:dyDescent="0.15">
      <c r="A42" s="338" t="s">
        <v>63</v>
      </c>
      <c r="B42" s="338"/>
      <c r="C42" s="341">
        <f>基本データ入力シート!$B$28</f>
        <v>0</v>
      </c>
      <c r="D42" s="341"/>
      <c r="E42" s="341"/>
      <c r="F42" s="341"/>
      <c r="G42" s="59"/>
    </row>
    <row r="44" spans="1:7" ht="13.5" customHeight="1" x14ac:dyDescent="0.15">
      <c r="B44" s="351" t="s">
        <v>49</v>
      </c>
      <c r="C44" s="353" t="str">
        <f>基本データ入力シート!$B$2</f>
        <v>令和４年度第７４回滋賀県総合バドミントン選手権ジュニアの部</v>
      </c>
      <c r="D44" s="354"/>
      <c r="E44" s="354"/>
      <c r="F44" s="355"/>
    </row>
    <row r="45" spans="1:7" ht="13.5" customHeight="1" x14ac:dyDescent="0.15">
      <c r="B45" s="352"/>
      <c r="C45" s="356"/>
      <c r="D45" s="357"/>
      <c r="E45" s="357"/>
      <c r="F45" s="358"/>
    </row>
    <row r="46" spans="1:7" ht="13.5" customHeight="1" x14ac:dyDescent="0.15">
      <c r="B46" s="55"/>
      <c r="C46" s="55"/>
      <c r="D46" s="55"/>
      <c r="E46" s="56"/>
    </row>
    <row r="47" spans="1:7" ht="21.75" customHeight="1" x14ac:dyDescent="0.15">
      <c r="A47" s="62" t="s">
        <v>51</v>
      </c>
      <c r="B47" s="359" t="str">
        <f>B4</f>
        <v>ジュニア：男子シングルスＢ</v>
      </c>
      <c r="C47" s="360"/>
      <c r="D47" s="361"/>
      <c r="E47" s="57"/>
      <c r="F47" s="63" t="s">
        <v>75</v>
      </c>
      <c r="G47" s="59"/>
    </row>
    <row r="48" spans="1:7" ht="21.75" customHeight="1" x14ac:dyDescent="0.15">
      <c r="A48" s="73">
        <f>COUNTA(B50:B74)</f>
        <v>0</v>
      </c>
    </row>
    <row r="49" spans="1:6" ht="19.5" customHeight="1" x14ac:dyDescent="0.15">
      <c r="A49" s="71" t="s">
        <v>52</v>
      </c>
      <c r="B49" s="71" t="s">
        <v>53</v>
      </c>
      <c r="C49" s="71" t="s">
        <v>68</v>
      </c>
      <c r="D49" s="71" t="s">
        <v>54</v>
      </c>
      <c r="E49" s="188" t="s">
        <v>144</v>
      </c>
      <c r="F49" s="71" t="s">
        <v>56</v>
      </c>
    </row>
    <row r="50" spans="1:6" ht="19.5" customHeight="1" x14ac:dyDescent="0.15">
      <c r="A50" s="69">
        <v>26</v>
      </c>
      <c r="B50" s="109"/>
      <c r="C50" s="72" t="str">
        <f>IF(B50="","",基本データ入力シート!$B$18)</f>
        <v/>
      </c>
      <c r="D50" s="109"/>
      <c r="E50" s="111"/>
      <c r="F50" s="109"/>
    </row>
    <row r="51" spans="1:6" ht="19.5" customHeight="1" x14ac:dyDescent="0.15">
      <c r="A51" s="69">
        <v>27</v>
      </c>
      <c r="B51" s="109"/>
      <c r="C51" s="72" t="str">
        <f>IF(B51="","",基本データ入力シート!$B$18)</f>
        <v/>
      </c>
      <c r="D51" s="109"/>
      <c r="E51" s="111"/>
      <c r="F51" s="109"/>
    </row>
    <row r="52" spans="1:6" ht="19.5" customHeight="1" x14ac:dyDescent="0.15">
      <c r="A52" s="69">
        <v>28</v>
      </c>
      <c r="B52" s="109"/>
      <c r="C52" s="72" t="str">
        <f>IF(B52="","",基本データ入力シート!$B$18)</f>
        <v/>
      </c>
      <c r="D52" s="109"/>
      <c r="E52" s="111"/>
      <c r="F52" s="109"/>
    </row>
    <row r="53" spans="1:6" ht="19.5" customHeight="1" x14ac:dyDescent="0.15">
      <c r="A53" s="69">
        <v>29</v>
      </c>
      <c r="B53" s="109"/>
      <c r="C53" s="72" t="str">
        <f>IF(B53="","",基本データ入力シート!$B$18)</f>
        <v/>
      </c>
      <c r="D53" s="109"/>
      <c r="E53" s="111"/>
      <c r="F53" s="109"/>
    </row>
    <row r="54" spans="1:6" ht="19.5" customHeight="1" x14ac:dyDescent="0.15">
      <c r="A54" s="69">
        <v>30</v>
      </c>
      <c r="B54" s="109"/>
      <c r="C54" s="72" t="str">
        <f>IF(B54="","",基本データ入力シート!$B$18)</f>
        <v/>
      </c>
      <c r="D54" s="109"/>
      <c r="E54" s="111"/>
      <c r="F54" s="109"/>
    </row>
    <row r="55" spans="1:6" ht="19.5" customHeight="1" x14ac:dyDescent="0.15">
      <c r="A55" s="69">
        <v>31</v>
      </c>
      <c r="B55" s="109"/>
      <c r="C55" s="72" t="str">
        <f>IF(B55="","",基本データ入力シート!$B$18)</f>
        <v/>
      </c>
      <c r="D55" s="109"/>
      <c r="E55" s="111"/>
      <c r="F55" s="109"/>
    </row>
    <row r="56" spans="1:6" ht="19.5" customHeight="1" x14ac:dyDescent="0.15">
      <c r="A56" s="69">
        <v>32</v>
      </c>
      <c r="B56" s="109"/>
      <c r="C56" s="72" t="str">
        <f>IF(B56="","",基本データ入力シート!$B$18)</f>
        <v/>
      </c>
      <c r="D56" s="109"/>
      <c r="E56" s="111"/>
      <c r="F56" s="109"/>
    </row>
    <row r="57" spans="1:6" ht="19.5" customHeight="1" x14ac:dyDescent="0.15">
      <c r="A57" s="69">
        <v>33</v>
      </c>
      <c r="B57" s="109"/>
      <c r="C57" s="72" t="str">
        <f>IF(B57="","",基本データ入力シート!$B$18)</f>
        <v/>
      </c>
      <c r="D57" s="109"/>
      <c r="E57" s="111"/>
      <c r="F57" s="109"/>
    </row>
    <row r="58" spans="1:6" ht="19.5" customHeight="1" x14ac:dyDescent="0.15">
      <c r="A58" s="69">
        <v>34</v>
      </c>
      <c r="B58" s="109"/>
      <c r="C58" s="72" t="str">
        <f>IF(B58="","",基本データ入力シート!$B$18)</f>
        <v/>
      </c>
      <c r="D58" s="109"/>
      <c r="E58" s="111"/>
      <c r="F58" s="109"/>
    </row>
    <row r="59" spans="1:6" ht="19.5" customHeight="1" x14ac:dyDescent="0.15">
      <c r="A59" s="69">
        <v>35</v>
      </c>
      <c r="B59" s="109"/>
      <c r="C59" s="72" t="str">
        <f>IF(B59="","",基本データ入力シート!$B$18)</f>
        <v/>
      </c>
      <c r="D59" s="109"/>
      <c r="E59" s="111"/>
      <c r="F59" s="109"/>
    </row>
    <row r="60" spans="1:6" ht="19.5" customHeight="1" x14ac:dyDescent="0.15">
      <c r="A60" s="69">
        <v>36</v>
      </c>
      <c r="B60" s="109"/>
      <c r="C60" s="72" t="str">
        <f>IF(B60="","",基本データ入力シート!$B$18)</f>
        <v/>
      </c>
      <c r="D60" s="109"/>
      <c r="E60" s="111"/>
      <c r="F60" s="109"/>
    </row>
    <row r="61" spans="1:6" ht="19.5" customHeight="1" x14ac:dyDescent="0.15">
      <c r="A61" s="69">
        <v>37</v>
      </c>
      <c r="B61" s="109"/>
      <c r="C61" s="72" t="str">
        <f>IF(B61="","",基本データ入力シート!$B$18)</f>
        <v/>
      </c>
      <c r="D61" s="109"/>
      <c r="E61" s="111"/>
      <c r="F61" s="109"/>
    </row>
    <row r="62" spans="1:6" ht="19.5" customHeight="1" x14ac:dyDescent="0.15">
      <c r="A62" s="69">
        <v>38</v>
      </c>
      <c r="B62" s="109"/>
      <c r="C62" s="72" t="str">
        <f>IF(B62="","",基本データ入力シート!$B$18)</f>
        <v/>
      </c>
      <c r="D62" s="109"/>
      <c r="E62" s="111"/>
      <c r="F62" s="109"/>
    </row>
    <row r="63" spans="1:6" ht="19.5" customHeight="1" x14ac:dyDescent="0.15">
      <c r="A63" s="69">
        <v>39</v>
      </c>
      <c r="B63" s="109"/>
      <c r="C63" s="72" t="str">
        <f>IF(B63="","",基本データ入力シート!$B$18)</f>
        <v/>
      </c>
      <c r="D63" s="109"/>
      <c r="E63" s="111"/>
      <c r="F63" s="109"/>
    </row>
    <row r="64" spans="1:6" ht="19.5" customHeight="1" x14ac:dyDescent="0.15">
      <c r="A64" s="69">
        <v>40</v>
      </c>
      <c r="B64" s="109"/>
      <c r="C64" s="72" t="str">
        <f>IF(B64="","",基本データ入力シート!$B$18)</f>
        <v/>
      </c>
      <c r="D64" s="109"/>
      <c r="E64" s="111"/>
      <c r="F64" s="109"/>
    </row>
    <row r="65" spans="1:7" ht="19.5" customHeight="1" x14ac:dyDescent="0.15">
      <c r="A65" s="69">
        <v>41</v>
      </c>
      <c r="B65" s="109"/>
      <c r="C65" s="72" t="str">
        <f>IF(B65="","",基本データ入力シート!$B$18)</f>
        <v/>
      </c>
      <c r="D65" s="109"/>
      <c r="E65" s="111"/>
      <c r="F65" s="109"/>
    </row>
    <row r="66" spans="1:7" ht="19.5" customHeight="1" x14ac:dyDescent="0.15">
      <c r="A66" s="69">
        <v>42</v>
      </c>
      <c r="B66" s="109"/>
      <c r="C66" s="72" t="str">
        <f>IF(B66="","",基本データ入力シート!$B$18)</f>
        <v/>
      </c>
      <c r="D66" s="109"/>
      <c r="E66" s="111"/>
      <c r="F66" s="109"/>
    </row>
    <row r="67" spans="1:7" ht="19.5" customHeight="1" x14ac:dyDescent="0.15">
      <c r="A67" s="69">
        <v>43</v>
      </c>
      <c r="B67" s="109"/>
      <c r="C67" s="72" t="str">
        <f>IF(B67="","",基本データ入力シート!$B$18)</f>
        <v/>
      </c>
      <c r="D67" s="109"/>
      <c r="E67" s="111"/>
      <c r="F67" s="109"/>
    </row>
    <row r="68" spans="1:7" ht="19.5" customHeight="1" x14ac:dyDescent="0.15">
      <c r="A68" s="69">
        <v>44</v>
      </c>
      <c r="B68" s="109"/>
      <c r="C68" s="72" t="str">
        <f>IF(B68="","",基本データ入力シート!$B$18)</f>
        <v/>
      </c>
      <c r="D68" s="109"/>
      <c r="E68" s="111"/>
      <c r="F68" s="109"/>
    </row>
    <row r="69" spans="1:7" ht="19.5" customHeight="1" x14ac:dyDescent="0.15">
      <c r="A69" s="69">
        <v>45</v>
      </c>
      <c r="B69" s="109"/>
      <c r="C69" s="72" t="str">
        <f>IF(B69="","",基本データ入力シート!$B$18)</f>
        <v/>
      </c>
      <c r="D69" s="109"/>
      <c r="E69" s="111"/>
      <c r="F69" s="109"/>
    </row>
    <row r="70" spans="1:7" ht="19.5" customHeight="1" x14ac:dyDescent="0.15">
      <c r="A70" s="69">
        <v>46</v>
      </c>
      <c r="B70" s="109"/>
      <c r="C70" s="72" t="str">
        <f>IF(B70="","",基本データ入力シート!$B$18)</f>
        <v/>
      </c>
      <c r="D70" s="109"/>
      <c r="E70" s="111"/>
      <c r="F70" s="109"/>
    </row>
    <row r="71" spans="1:7" ht="19.5" customHeight="1" x14ac:dyDescent="0.15">
      <c r="A71" s="69">
        <v>47</v>
      </c>
      <c r="B71" s="109"/>
      <c r="C71" s="72" t="str">
        <f>IF(B71="","",基本データ入力シート!$B$18)</f>
        <v/>
      </c>
      <c r="D71" s="109"/>
      <c r="E71" s="111"/>
      <c r="F71" s="109"/>
    </row>
    <row r="72" spans="1:7" ht="19.5" customHeight="1" x14ac:dyDescent="0.15">
      <c r="A72" s="69">
        <v>48</v>
      </c>
      <c r="B72" s="109"/>
      <c r="C72" s="72" t="str">
        <f>IF(B72="","",基本データ入力シート!$B$18)</f>
        <v/>
      </c>
      <c r="D72" s="109"/>
      <c r="E72" s="111"/>
      <c r="F72" s="109"/>
    </row>
    <row r="73" spans="1:7" ht="19.5" customHeight="1" x14ac:dyDescent="0.15">
      <c r="A73" s="69">
        <v>49</v>
      </c>
      <c r="B73" s="109"/>
      <c r="C73" s="72" t="str">
        <f>IF(B73="","",基本データ入力シート!$B$18)</f>
        <v/>
      </c>
      <c r="D73" s="109"/>
      <c r="E73" s="111"/>
      <c r="F73" s="109"/>
    </row>
    <row r="74" spans="1:7" ht="19.5" customHeight="1" x14ac:dyDescent="0.15">
      <c r="A74" s="69">
        <v>50</v>
      </c>
      <c r="B74" s="109"/>
      <c r="C74" s="72" t="str">
        <f>IF(B74="","",基本データ入力シート!$B$18)</f>
        <v/>
      </c>
      <c r="D74" s="109"/>
      <c r="E74" s="111"/>
      <c r="F74" s="109"/>
    </row>
    <row r="75" spans="1:7" x14ac:dyDescent="0.15">
      <c r="A75" s="64"/>
      <c r="B75" s="64"/>
      <c r="C75" s="64"/>
      <c r="D75" s="64"/>
      <c r="E75" s="64"/>
      <c r="F75" s="64"/>
    </row>
    <row r="76" spans="1:7" ht="21.75" customHeight="1" x14ac:dyDescent="0.15">
      <c r="A76" s="65"/>
      <c r="B76" s="66" t="s">
        <v>57</v>
      </c>
      <c r="C76" s="346">
        <f>基本データ入力シート!$B$19</f>
        <v>0</v>
      </c>
      <c r="D76" s="346"/>
      <c r="E76" s="346"/>
      <c r="F76" s="65" t="s">
        <v>67</v>
      </c>
      <c r="G76" s="59"/>
    </row>
    <row r="77" spans="1:7" ht="21.75" customHeight="1" x14ac:dyDescent="0.15">
      <c r="A77" s="67"/>
      <c r="B77" s="67" t="s">
        <v>58</v>
      </c>
      <c r="C77" s="67"/>
      <c r="D77" s="67"/>
      <c r="E77" s="67"/>
      <c r="F77" s="67"/>
      <c r="G77" s="59"/>
    </row>
    <row r="78" spans="1:7" ht="21.75" customHeight="1" x14ac:dyDescent="0.15">
      <c r="A78" s="67"/>
      <c r="B78" s="67"/>
      <c r="C78" s="67"/>
      <c r="D78" s="67"/>
      <c r="E78" s="67"/>
      <c r="F78" s="67"/>
      <c r="G78" s="59"/>
    </row>
    <row r="79" spans="1:7" ht="21.75" customHeight="1" x14ac:dyDescent="0.15">
      <c r="B79" s="61" t="s">
        <v>77</v>
      </c>
      <c r="C79" s="58"/>
      <c r="D79" s="58"/>
      <c r="E79" s="58"/>
      <c r="G79" s="59"/>
    </row>
    <row r="80" spans="1:7" ht="21.75" customHeight="1" x14ac:dyDescent="0.15">
      <c r="A80" s="68"/>
      <c r="B80" s="67"/>
      <c r="C80" s="67"/>
      <c r="D80" s="67"/>
      <c r="E80" s="67"/>
      <c r="F80" s="67"/>
      <c r="G80" s="59"/>
    </row>
    <row r="81" spans="1:7" ht="21.75" customHeight="1" x14ac:dyDescent="0.15">
      <c r="A81" s="347" t="s">
        <v>59</v>
      </c>
      <c r="B81" s="347"/>
      <c r="C81" s="348">
        <f>基本データ入力シート!$B$17</f>
        <v>0</v>
      </c>
      <c r="D81" s="349"/>
      <c r="E81" s="349"/>
      <c r="F81" s="350"/>
      <c r="G81" s="60"/>
    </row>
    <row r="82" spans="1:7" ht="21.75" customHeight="1" x14ac:dyDescent="0.15">
      <c r="A82" s="338" t="s">
        <v>60</v>
      </c>
      <c r="B82" s="338"/>
      <c r="C82" s="339">
        <f>基本データ入力シート!$B$20</f>
        <v>0</v>
      </c>
      <c r="D82" s="339"/>
      <c r="E82" s="340"/>
      <c r="F82" s="70"/>
      <c r="G82" s="59"/>
    </row>
    <row r="83" spans="1:7" ht="21.75" customHeight="1" x14ac:dyDescent="0.15">
      <c r="A83" s="338" t="s">
        <v>61</v>
      </c>
      <c r="B83" s="338"/>
      <c r="C83" s="341">
        <f>基本データ入力シート!$B$26</f>
        <v>0</v>
      </c>
      <c r="D83" s="341"/>
      <c r="E83" s="341"/>
      <c r="F83" s="341"/>
      <c r="G83" s="59"/>
    </row>
    <row r="84" spans="1:7" ht="21.75" customHeight="1" x14ac:dyDescent="0.15">
      <c r="A84" s="338" t="s">
        <v>62</v>
      </c>
      <c r="B84" s="338"/>
      <c r="C84" s="341">
        <f>基本データ入力シート!$B$27</f>
        <v>0</v>
      </c>
      <c r="D84" s="341"/>
      <c r="E84" s="341"/>
      <c r="F84" s="341"/>
      <c r="G84" s="59"/>
    </row>
    <row r="85" spans="1:7" ht="21.75" customHeight="1" x14ac:dyDescent="0.15">
      <c r="A85" s="338" t="s">
        <v>63</v>
      </c>
      <c r="B85" s="338"/>
      <c r="C85" s="341">
        <f>基本データ入力シート!$B$28</f>
        <v>0</v>
      </c>
      <c r="D85" s="341"/>
      <c r="E85" s="341"/>
      <c r="F85" s="341"/>
      <c r="G85" s="59"/>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68" priority="6" operator="equal">
      <formula>0</formula>
    </cfRule>
  </conditionalFormatting>
  <conditionalFormatting sqref="D7:D31">
    <cfRule type="cellIs" dxfId="367" priority="5" operator="equal">
      <formula>0</formula>
    </cfRule>
  </conditionalFormatting>
  <conditionalFormatting sqref="E50:F74">
    <cfRule type="cellIs" dxfId="366" priority="4" operator="equal">
      <formula>0</formula>
    </cfRule>
  </conditionalFormatting>
  <conditionalFormatting sqref="D50:D74">
    <cfRule type="cellIs" dxfId="365" priority="3" operator="equal">
      <formula>0</formula>
    </cfRule>
  </conditionalFormatting>
  <conditionalFormatting sqref="B50:B74">
    <cfRule type="cellIs" dxfId="364" priority="2" operator="equal">
      <formula>0</formula>
    </cfRule>
  </conditionalFormatting>
  <conditionalFormatting sqref="B7:B31">
    <cfRule type="cellIs" dxfId="363"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3" tint="0.39997558519241921"/>
  </sheetPr>
  <dimension ref="A1:G85"/>
  <sheetViews>
    <sheetView showZeros="0" workbookViewId="0"/>
  </sheetViews>
  <sheetFormatPr defaultColWidth="9" defaultRowHeight="13.5" x14ac:dyDescent="0.15"/>
  <cols>
    <col min="1" max="1" width="5.625" style="54" customWidth="1"/>
    <col min="2" max="2" width="19.625" style="54" customWidth="1"/>
    <col min="3" max="3" width="16" style="54" customWidth="1"/>
    <col min="4" max="4" width="7.5" style="54" customWidth="1"/>
    <col min="5" max="5" width="19.25" style="54" customWidth="1"/>
    <col min="6" max="6" width="24.5" style="54" customWidth="1"/>
    <col min="7" max="16384" width="9" style="54"/>
  </cols>
  <sheetData>
    <row r="1" spans="1:7" ht="13.5" customHeight="1" x14ac:dyDescent="0.15">
      <c r="B1" s="351" t="s">
        <v>49</v>
      </c>
      <c r="C1" s="362" t="str">
        <f>基本データ入力シート!$B$2</f>
        <v>令和４年度第７４回滋賀県総合バドミントン選手権ジュニアの部</v>
      </c>
      <c r="D1" s="363"/>
      <c r="E1" s="363"/>
      <c r="F1" s="364"/>
    </row>
    <row r="2" spans="1:7" ht="13.5" customHeight="1" x14ac:dyDescent="0.15">
      <c r="B2" s="352"/>
      <c r="C2" s="365"/>
      <c r="D2" s="366"/>
      <c r="E2" s="366"/>
      <c r="F2" s="367"/>
    </row>
    <row r="3" spans="1:7" ht="13.5" customHeight="1" x14ac:dyDescent="0.15">
      <c r="B3" s="55"/>
      <c r="C3" s="55"/>
      <c r="D3" s="55"/>
      <c r="E3" s="56"/>
    </row>
    <row r="4" spans="1:7" ht="21.75" customHeight="1" x14ac:dyDescent="0.15">
      <c r="A4" s="62" t="s">
        <v>51</v>
      </c>
      <c r="B4" s="359" t="s">
        <v>155</v>
      </c>
      <c r="C4" s="360"/>
      <c r="D4" s="361"/>
      <c r="F4" s="63" t="s">
        <v>76</v>
      </c>
      <c r="G4" s="59"/>
    </row>
    <row r="5" spans="1:7" ht="21.75" customHeight="1" x14ac:dyDescent="0.15">
      <c r="A5" s="73">
        <f>COUNTA(B7:B31)</f>
        <v>0</v>
      </c>
    </row>
    <row r="6" spans="1:7" ht="19.5" customHeight="1" x14ac:dyDescent="0.15">
      <c r="A6" s="71" t="s">
        <v>52</v>
      </c>
      <c r="B6" s="71" t="s">
        <v>53</v>
      </c>
      <c r="C6" s="71" t="s">
        <v>68</v>
      </c>
      <c r="D6" s="71" t="s">
        <v>54</v>
      </c>
      <c r="E6" s="188" t="s">
        <v>144</v>
      </c>
      <c r="F6" s="71" t="s">
        <v>56</v>
      </c>
    </row>
    <row r="7" spans="1:7" ht="19.5" customHeight="1" x14ac:dyDescent="0.15">
      <c r="A7" s="69">
        <v>1</v>
      </c>
      <c r="B7" s="109"/>
      <c r="C7" s="72" t="str">
        <f>IF(B7="","",基本データ入力シート!$B$18)</f>
        <v/>
      </c>
      <c r="D7" s="109"/>
      <c r="E7" s="111"/>
      <c r="F7" s="109"/>
    </row>
    <row r="8" spans="1:7" ht="19.5" customHeight="1" x14ac:dyDescent="0.15">
      <c r="A8" s="69">
        <v>2</v>
      </c>
      <c r="B8" s="109"/>
      <c r="C8" s="72" t="str">
        <f>IF(B8="","",基本データ入力シート!$B$18)</f>
        <v/>
      </c>
      <c r="D8" s="109"/>
      <c r="E8" s="111"/>
      <c r="F8" s="109"/>
    </row>
    <row r="9" spans="1:7" ht="19.5" customHeight="1" x14ac:dyDescent="0.15">
      <c r="A9" s="69">
        <v>3</v>
      </c>
      <c r="B9" s="109"/>
      <c r="C9" s="72" t="str">
        <f>IF(B9="","",基本データ入力シート!$B$18)</f>
        <v/>
      </c>
      <c r="D9" s="109"/>
      <c r="E9" s="111"/>
      <c r="F9" s="109"/>
    </row>
    <row r="10" spans="1:7" ht="19.5" customHeight="1" x14ac:dyDescent="0.15">
      <c r="A10" s="69">
        <v>4</v>
      </c>
      <c r="B10" s="109"/>
      <c r="C10" s="72" t="str">
        <f>IF(B10="","",基本データ入力シート!$B$18)</f>
        <v/>
      </c>
      <c r="D10" s="109"/>
      <c r="E10" s="111"/>
      <c r="F10" s="109"/>
    </row>
    <row r="11" spans="1:7" ht="19.5" customHeight="1" x14ac:dyDescent="0.15">
      <c r="A11" s="69">
        <v>5</v>
      </c>
      <c r="B11" s="109"/>
      <c r="C11" s="72" t="str">
        <f>IF(B11="","",基本データ入力シート!$B$18)</f>
        <v/>
      </c>
      <c r="D11" s="109"/>
      <c r="E11" s="111"/>
      <c r="F11" s="109"/>
    </row>
    <row r="12" spans="1:7" ht="19.5" customHeight="1" x14ac:dyDescent="0.15">
      <c r="A12" s="69">
        <v>6</v>
      </c>
      <c r="B12" s="109"/>
      <c r="C12" s="72" t="str">
        <f>IF(B12="","",基本データ入力シート!$B$18)</f>
        <v/>
      </c>
      <c r="D12" s="109"/>
      <c r="E12" s="111"/>
      <c r="F12" s="109"/>
    </row>
    <row r="13" spans="1:7" ht="19.5" customHeight="1" x14ac:dyDescent="0.15">
      <c r="A13" s="69">
        <v>7</v>
      </c>
      <c r="B13" s="109"/>
      <c r="C13" s="72" t="str">
        <f>IF(B13="","",基本データ入力シート!$B$18)</f>
        <v/>
      </c>
      <c r="D13" s="109"/>
      <c r="E13" s="111"/>
      <c r="F13" s="109"/>
    </row>
    <row r="14" spans="1:7" ht="19.5" customHeight="1" x14ac:dyDescent="0.15">
      <c r="A14" s="69">
        <v>8</v>
      </c>
      <c r="B14" s="109"/>
      <c r="C14" s="72" t="str">
        <f>IF(B14="","",基本データ入力シート!$B$18)</f>
        <v/>
      </c>
      <c r="D14" s="109"/>
      <c r="E14" s="111"/>
      <c r="F14" s="109"/>
    </row>
    <row r="15" spans="1:7" ht="19.5" customHeight="1" x14ac:dyDescent="0.15">
      <c r="A15" s="69">
        <v>9</v>
      </c>
      <c r="B15" s="109"/>
      <c r="C15" s="72" t="str">
        <f>IF(B15="","",基本データ入力シート!$B$18)</f>
        <v/>
      </c>
      <c r="D15" s="109"/>
      <c r="E15" s="111"/>
      <c r="F15" s="109"/>
    </row>
    <row r="16" spans="1:7" ht="19.5" customHeight="1" x14ac:dyDescent="0.15">
      <c r="A16" s="69">
        <v>10</v>
      </c>
      <c r="B16" s="109"/>
      <c r="C16" s="72" t="str">
        <f>IF(B16="","",基本データ入力シート!$B$18)</f>
        <v/>
      </c>
      <c r="D16" s="109"/>
      <c r="E16" s="111"/>
      <c r="F16" s="109"/>
    </row>
    <row r="17" spans="1:6" ht="19.5" customHeight="1" x14ac:dyDescent="0.15">
      <c r="A17" s="69">
        <v>11</v>
      </c>
      <c r="B17" s="109"/>
      <c r="C17" s="72" t="str">
        <f>IF(B17="","",基本データ入力シート!$B$18)</f>
        <v/>
      </c>
      <c r="D17" s="109"/>
      <c r="E17" s="111"/>
      <c r="F17" s="109"/>
    </row>
    <row r="18" spans="1:6" ht="19.5" customHeight="1" x14ac:dyDescent="0.15">
      <c r="A18" s="69">
        <v>12</v>
      </c>
      <c r="B18" s="109"/>
      <c r="C18" s="72" t="str">
        <f>IF(B18="","",基本データ入力シート!$B$18)</f>
        <v/>
      </c>
      <c r="D18" s="109"/>
      <c r="E18" s="111"/>
      <c r="F18" s="109"/>
    </row>
    <row r="19" spans="1:6" ht="19.5" customHeight="1" x14ac:dyDescent="0.15">
      <c r="A19" s="69">
        <v>13</v>
      </c>
      <c r="B19" s="109"/>
      <c r="C19" s="72" t="str">
        <f>IF(B19="","",基本データ入力シート!$B$18)</f>
        <v/>
      </c>
      <c r="D19" s="109"/>
      <c r="E19" s="111"/>
      <c r="F19" s="109"/>
    </row>
    <row r="20" spans="1:6" ht="19.5" customHeight="1" x14ac:dyDescent="0.15">
      <c r="A20" s="69">
        <v>14</v>
      </c>
      <c r="B20" s="109"/>
      <c r="C20" s="72" t="str">
        <f>IF(B20="","",基本データ入力シート!$B$18)</f>
        <v/>
      </c>
      <c r="D20" s="109"/>
      <c r="E20" s="111"/>
      <c r="F20" s="109"/>
    </row>
    <row r="21" spans="1:6" ht="19.5" customHeight="1" x14ac:dyDescent="0.15">
      <c r="A21" s="69">
        <v>15</v>
      </c>
      <c r="B21" s="109"/>
      <c r="C21" s="72" t="str">
        <f>IF(B21="","",基本データ入力シート!$B$18)</f>
        <v/>
      </c>
      <c r="D21" s="109"/>
      <c r="E21" s="111"/>
      <c r="F21" s="109"/>
    </row>
    <row r="22" spans="1:6" ht="19.5" customHeight="1" x14ac:dyDescent="0.15">
      <c r="A22" s="69">
        <v>16</v>
      </c>
      <c r="B22" s="109"/>
      <c r="C22" s="72" t="str">
        <f>IF(B22="","",基本データ入力シート!$B$18)</f>
        <v/>
      </c>
      <c r="D22" s="109"/>
      <c r="E22" s="111"/>
      <c r="F22" s="109"/>
    </row>
    <row r="23" spans="1:6" ht="19.5" customHeight="1" x14ac:dyDescent="0.15">
      <c r="A23" s="69">
        <v>17</v>
      </c>
      <c r="B23" s="109"/>
      <c r="C23" s="72" t="str">
        <f>IF(B23="","",基本データ入力シート!$B$18)</f>
        <v/>
      </c>
      <c r="D23" s="109"/>
      <c r="E23" s="111"/>
      <c r="F23" s="109"/>
    </row>
    <row r="24" spans="1:6" ht="19.5" customHeight="1" x14ac:dyDescent="0.15">
      <c r="A24" s="69">
        <v>18</v>
      </c>
      <c r="B24" s="109"/>
      <c r="C24" s="72" t="str">
        <f>IF(B24="","",基本データ入力シート!$B$18)</f>
        <v/>
      </c>
      <c r="D24" s="109"/>
      <c r="E24" s="111"/>
      <c r="F24" s="109"/>
    </row>
    <row r="25" spans="1:6" ht="19.5" customHeight="1" x14ac:dyDescent="0.15">
      <c r="A25" s="69">
        <v>19</v>
      </c>
      <c r="B25" s="109"/>
      <c r="C25" s="72" t="str">
        <f>IF(B25="","",基本データ入力シート!$B$18)</f>
        <v/>
      </c>
      <c r="D25" s="109"/>
      <c r="E25" s="111"/>
      <c r="F25" s="109"/>
    </row>
    <row r="26" spans="1:6" ht="19.5" customHeight="1" x14ac:dyDescent="0.15">
      <c r="A26" s="69">
        <v>20</v>
      </c>
      <c r="B26" s="109"/>
      <c r="C26" s="72" t="str">
        <f>IF(B26="","",基本データ入力シート!$B$18)</f>
        <v/>
      </c>
      <c r="D26" s="109"/>
      <c r="E26" s="111"/>
      <c r="F26" s="109"/>
    </row>
    <row r="27" spans="1:6" ht="19.5" customHeight="1" x14ac:dyDescent="0.15">
      <c r="A27" s="69">
        <v>21</v>
      </c>
      <c r="B27" s="109"/>
      <c r="C27" s="72" t="str">
        <f>IF(B27="","",基本データ入力シート!$B$18)</f>
        <v/>
      </c>
      <c r="D27" s="109"/>
      <c r="E27" s="111"/>
      <c r="F27" s="109"/>
    </row>
    <row r="28" spans="1:6" ht="19.5" customHeight="1" x14ac:dyDescent="0.15">
      <c r="A28" s="69">
        <v>22</v>
      </c>
      <c r="B28" s="109"/>
      <c r="C28" s="72" t="str">
        <f>IF(B28="","",基本データ入力シート!$B$18)</f>
        <v/>
      </c>
      <c r="D28" s="109"/>
      <c r="E28" s="111"/>
      <c r="F28" s="109"/>
    </row>
    <row r="29" spans="1:6" ht="19.5" customHeight="1" x14ac:dyDescent="0.15">
      <c r="A29" s="69">
        <v>23</v>
      </c>
      <c r="B29" s="109"/>
      <c r="C29" s="72" t="str">
        <f>IF(B29="","",基本データ入力シート!$B$18)</f>
        <v/>
      </c>
      <c r="D29" s="109"/>
      <c r="E29" s="111"/>
      <c r="F29" s="109"/>
    </row>
    <row r="30" spans="1:6" ht="19.5" customHeight="1" x14ac:dyDescent="0.15">
      <c r="A30" s="69">
        <v>24</v>
      </c>
      <c r="B30" s="109"/>
      <c r="C30" s="72" t="str">
        <f>IF(B30="","",基本データ入力シート!$B$18)</f>
        <v/>
      </c>
      <c r="D30" s="109"/>
      <c r="E30" s="111"/>
      <c r="F30" s="109"/>
    </row>
    <row r="31" spans="1:6" ht="19.5" customHeight="1" x14ac:dyDescent="0.15">
      <c r="A31" s="69">
        <v>25</v>
      </c>
      <c r="B31" s="109"/>
      <c r="C31" s="72" t="str">
        <f>IF(B31="","",基本データ入力シート!$B$18)</f>
        <v/>
      </c>
      <c r="D31" s="109"/>
      <c r="E31" s="111"/>
      <c r="F31" s="109"/>
    </row>
    <row r="32" spans="1:6" x14ac:dyDescent="0.15">
      <c r="A32" s="64"/>
      <c r="B32" s="64"/>
      <c r="C32" s="64"/>
      <c r="D32" s="64"/>
      <c r="E32" s="64"/>
      <c r="F32" s="64"/>
    </row>
    <row r="33" spans="1:7" ht="21.75" customHeight="1" x14ac:dyDescent="0.15">
      <c r="A33" s="65"/>
      <c r="B33" s="66" t="s">
        <v>57</v>
      </c>
      <c r="C33" s="346">
        <f>基本データ入力シート!$B$19</f>
        <v>0</v>
      </c>
      <c r="D33" s="346"/>
      <c r="E33" s="346"/>
      <c r="F33" s="65" t="s">
        <v>67</v>
      </c>
      <c r="G33" s="59"/>
    </row>
    <row r="34" spans="1:7" ht="21.75" customHeight="1" x14ac:dyDescent="0.15">
      <c r="A34" s="67"/>
      <c r="B34" s="67" t="s">
        <v>58</v>
      </c>
      <c r="C34" s="67"/>
      <c r="D34" s="67"/>
      <c r="E34" s="67"/>
      <c r="F34" s="67"/>
      <c r="G34" s="59"/>
    </row>
    <row r="35" spans="1:7" ht="21.75" customHeight="1" x14ac:dyDescent="0.15">
      <c r="A35" s="67"/>
      <c r="B35" s="67"/>
      <c r="C35" s="67"/>
      <c r="D35" s="67"/>
      <c r="E35" s="67"/>
      <c r="F35" s="67"/>
      <c r="G35" s="59"/>
    </row>
    <row r="36" spans="1:7" ht="21.75" customHeight="1" x14ac:dyDescent="0.15">
      <c r="B36" s="61" t="s">
        <v>77</v>
      </c>
      <c r="C36" s="58"/>
      <c r="D36" s="58"/>
      <c r="E36" s="58"/>
      <c r="F36" s="77">
        <f>A5+A48</f>
        <v>0</v>
      </c>
      <c r="G36" s="59"/>
    </row>
    <row r="37" spans="1:7" ht="21.75" customHeight="1" x14ac:dyDescent="0.15">
      <c r="A37" s="68"/>
      <c r="B37" s="67"/>
      <c r="C37" s="67"/>
      <c r="D37" s="67"/>
      <c r="E37" s="67"/>
      <c r="F37" s="67"/>
      <c r="G37" s="59"/>
    </row>
    <row r="38" spans="1:7" ht="21.75" customHeight="1" x14ac:dyDescent="0.15">
      <c r="A38" s="347" t="s">
        <v>59</v>
      </c>
      <c r="B38" s="347"/>
      <c r="C38" s="348">
        <f>基本データ入力シート!$B$17</f>
        <v>0</v>
      </c>
      <c r="D38" s="349"/>
      <c r="E38" s="349"/>
      <c r="F38" s="350"/>
      <c r="G38" s="60"/>
    </row>
    <row r="39" spans="1:7" ht="21.75" customHeight="1" x14ac:dyDescent="0.15">
      <c r="A39" s="338" t="s">
        <v>60</v>
      </c>
      <c r="B39" s="338"/>
      <c r="C39" s="339">
        <f>基本データ入力シート!$B$20</f>
        <v>0</v>
      </c>
      <c r="D39" s="339"/>
      <c r="E39" s="340"/>
      <c r="F39" s="70"/>
      <c r="G39" s="59"/>
    </row>
    <row r="40" spans="1:7" ht="21.75" customHeight="1" x14ac:dyDescent="0.15">
      <c r="A40" s="338" t="s">
        <v>61</v>
      </c>
      <c r="B40" s="338"/>
      <c r="C40" s="341">
        <f>基本データ入力シート!$B$26</f>
        <v>0</v>
      </c>
      <c r="D40" s="341"/>
      <c r="E40" s="341"/>
      <c r="F40" s="341"/>
      <c r="G40" s="59"/>
    </row>
    <row r="41" spans="1:7" ht="21.75" customHeight="1" x14ac:dyDescent="0.15">
      <c r="A41" s="338" t="s">
        <v>62</v>
      </c>
      <c r="B41" s="338"/>
      <c r="C41" s="341">
        <f>基本データ入力シート!$B$27</f>
        <v>0</v>
      </c>
      <c r="D41" s="341"/>
      <c r="E41" s="341"/>
      <c r="F41" s="341"/>
      <c r="G41" s="59"/>
    </row>
    <row r="42" spans="1:7" ht="21.75" customHeight="1" x14ac:dyDescent="0.15">
      <c r="A42" s="338" t="s">
        <v>63</v>
      </c>
      <c r="B42" s="338"/>
      <c r="C42" s="341">
        <f>基本データ入力シート!$B$28</f>
        <v>0</v>
      </c>
      <c r="D42" s="341"/>
      <c r="E42" s="341"/>
      <c r="F42" s="341"/>
      <c r="G42" s="59"/>
    </row>
    <row r="44" spans="1:7" ht="13.5" customHeight="1" x14ac:dyDescent="0.15">
      <c r="B44" s="351" t="s">
        <v>49</v>
      </c>
      <c r="C44" s="353" t="str">
        <f>基本データ入力シート!$B$2</f>
        <v>令和４年度第７４回滋賀県総合バドミントン選手権ジュニアの部</v>
      </c>
      <c r="D44" s="354"/>
      <c r="E44" s="354"/>
      <c r="F44" s="355"/>
    </row>
    <row r="45" spans="1:7" ht="13.5" customHeight="1" x14ac:dyDescent="0.15">
      <c r="B45" s="352"/>
      <c r="C45" s="356"/>
      <c r="D45" s="357"/>
      <c r="E45" s="357"/>
      <c r="F45" s="358"/>
    </row>
    <row r="46" spans="1:7" ht="13.5" customHeight="1" x14ac:dyDescent="0.15">
      <c r="B46" s="55"/>
      <c r="C46" s="55"/>
      <c r="D46" s="55"/>
      <c r="E46" s="56"/>
    </row>
    <row r="47" spans="1:7" ht="21.75" customHeight="1" x14ac:dyDescent="0.15">
      <c r="A47" s="62" t="s">
        <v>51</v>
      </c>
      <c r="B47" s="359" t="str">
        <f>B4</f>
        <v>ジュニア：男子シングルスＣ</v>
      </c>
      <c r="C47" s="360"/>
      <c r="D47" s="361"/>
      <c r="E47" s="57"/>
      <c r="F47" s="63" t="s">
        <v>75</v>
      </c>
      <c r="G47" s="59"/>
    </row>
    <row r="48" spans="1:7" ht="21.75" customHeight="1" x14ac:dyDescent="0.15">
      <c r="A48" s="73">
        <f>COUNTA(B50:B74)</f>
        <v>0</v>
      </c>
    </row>
    <row r="49" spans="1:6" ht="19.5" customHeight="1" x14ac:dyDescent="0.15">
      <c r="A49" s="71" t="s">
        <v>52</v>
      </c>
      <c r="B49" s="71" t="s">
        <v>53</v>
      </c>
      <c r="C49" s="71" t="s">
        <v>68</v>
      </c>
      <c r="D49" s="71" t="s">
        <v>54</v>
      </c>
      <c r="E49" s="188" t="s">
        <v>144</v>
      </c>
      <c r="F49" s="71" t="s">
        <v>56</v>
      </c>
    </row>
    <row r="50" spans="1:6" ht="19.5" customHeight="1" x14ac:dyDescent="0.15">
      <c r="A50" s="69">
        <v>26</v>
      </c>
      <c r="B50" s="109"/>
      <c r="C50" s="72" t="str">
        <f>IF(B50="","",基本データ入力シート!$B$18)</f>
        <v/>
      </c>
      <c r="D50" s="109"/>
      <c r="E50" s="111"/>
      <c r="F50" s="109"/>
    </row>
    <row r="51" spans="1:6" ht="19.5" customHeight="1" x14ac:dyDescent="0.15">
      <c r="A51" s="69">
        <v>27</v>
      </c>
      <c r="B51" s="109"/>
      <c r="C51" s="72" t="str">
        <f>IF(B51="","",基本データ入力シート!$B$18)</f>
        <v/>
      </c>
      <c r="D51" s="109"/>
      <c r="E51" s="111"/>
      <c r="F51" s="109"/>
    </row>
    <row r="52" spans="1:6" ht="19.5" customHeight="1" x14ac:dyDescent="0.15">
      <c r="A52" s="69">
        <v>28</v>
      </c>
      <c r="B52" s="109"/>
      <c r="C52" s="72" t="str">
        <f>IF(B52="","",基本データ入力シート!$B$18)</f>
        <v/>
      </c>
      <c r="D52" s="109"/>
      <c r="E52" s="111"/>
      <c r="F52" s="109"/>
    </row>
    <row r="53" spans="1:6" ht="19.5" customHeight="1" x14ac:dyDescent="0.15">
      <c r="A53" s="69">
        <v>29</v>
      </c>
      <c r="B53" s="109"/>
      <c r="C53" s="72" t="str">
        <f>IF(B53="","",基本データ入力シート!$B$18)</f>
        <v/>
      </c>
      <c r="D53" s="109"/>
      <c r="E53" s="111"/>
      <c r="F53" s="109"/>
    </row>
    <row r="54" spans="1:6" ht="19.5" customHeight="1" x14ac:dyDescent="0.15">
      <c r="A54" s="69">
        <v>30</v>
      </c>
      <c r="B54" s="109"/>
      <c r="C54" s="72" t="str">
        <f>IF(B54="","",基本データ入力シート!$B$18)</f>
        <v/>
      </c>
      <c r="D54" s="109"/>
      <c r="E54" s="111"/>
      <c r="F54" s="109"/>
    </row>
    <row r="55" spans="1:6" ht="19.5" customHeight="1" x14ac:dyDescent="0.15">
      <c r="A55" s="69">
        <v>31</v>
      </c>
      <c r="B55" s="109"/>
      <c r="C55" s="72" t="str">
        <f>IF(B55="","",基本データ入力シート!$B$18)</f>
        <v/>
      </c>
      <c r="D55" s="109"/>
      <c r="E55" s="111"/>
      <c r="F55" s="109"/>
    </row>
    <row r="56" spans="1:6" ht="19.5" customHeight="1" x14ac:dyDescent="0.15">
      <c r="A56" s="69">
        <v>32</v>
      </c>
      <c r="B56" s="109"/>
      <c r="C56" s="72" t="str">
        <f>IF(B56="","",基本データ入力シート!$B$18)</f>
        <v/>
      </c>
      <c r="D56" s="109"/>
      <c r="E56" s="111"/>
      <c r="F56" s="109"/>
    </row>
    <row r="57" spans="1:6" ht="19.5" customHeight="1" x14ac:dyDescent="0.15">
      <c r="A57" s="69">
        <v>33</v>
      </c>
      <c r="B57" s="109"/>
      <c r="C57" s="72" t="str">
        <f>IF(B57="","",基本データ入力シート!$B$18)</f>
        <v/>
      </c>
      <c r="D57" s="109"/>
      <c r="E57" s="111"/>
      <c r="F57" s="109"/>
    </row>
    <row r="58" spans="1:6" ht="19.5" customHeight="1" x14ac:dyDescent="0.15">
      <c r="A58" s="69">
        <v>34</v>
      </c>
      <c r="B58" s="109"/>
      <c r="C58" s="72" t="str">
        <f>IF(B58="","",基本データ入力シート!$B$18)</f>
        <v/>
      </c>
      <c r="D58" s="109"/>
      <c r="E58" s="111"/>
      <c r="F58" s="109"/>
    </row>
    <row r="59" spans="1:6" ht="19.5" customHeight="1" x14ac:dyDescent="0.15">
      <c r="A59" s="69">
        <v>35</v>
      </c>
      <c r="B59" s="109"/>
      <c r="C59" s="72" t="str">
        <f>IF(B59="","",基本データ入力シート!$B$18)</f>
        <v/>
      </c>
      <c r="D59" s="109"/>
      <c r="E59" s="111"/>
      <c r="F59" s="109"/>
    </row>
    <row r="60" spans="1:6" ht="19.5" customHeight="1" x14ac:dyDescent="0.15">
      <c r="A60" s="69">
        <v>36</v>
      </c>
      <c r="B60" s="109"/>
      <c r="C60" s="72" t="str">
        <f>IF(B60="","",基本データ入力シート!$B$18)</f>
        <v/>
      </c>
      <c r="D60" s="109"/>
      <c r="E60" s="111"/>
      <c r="F60" s="109"/>
    </row>
    <row r="61" spans="1:6" ht="19.5" customHeight="1" x14ac:dyDescent="0.15">
      <c r="A61" s="69">
        <v>37</v>
      </c>
      <c r="B61" s="109"/>
      <c r="C61" s="72" t="str">
        <f>IF(B61="","",基本データ入力シート!$B$18)</f>
        <v/>
      </c>
      <c r="D61" s="109"/>
      <c r="E61" s="111"/>
      <c r="F61" s="109"/>
    </row>
    <row r="62" spans="1:6" ht="19.5" customHeight="1" x14ac:dyDescent="0.15">
      <c r="A62" s="69">
        <v>38</v>
      </c>
      <c r="B62" s="109"/>
      <c r="C62" s="72" t="str">
        <f>IF(B62="","",基本データ入力シート!$B$18)</f>
        <v/>
      </c>
      <c r="D62" s="109"/>
      <c r="E62" s="111"/>
      <c r="F62" s="109"/>
    </row>
    <row r="63" spans="1:6" ht="19.5" customHeight="1" x14ac:dyDescent="0.15">
      <c r="A63" s="69">
        <v>39</v>
      </c>
      <c r="B63" s="109"/>
      <c r="C63" s="72" t="str">
        <f>IF(B63="","",基本データ入力シート!$B$18)</f>
        <v/>
      </c>
      <c r="D63" s="109"/>
      <c r="E63" s="111"/>
      <c r="F63" s="109"/>
    </row>
    <row r="64" spans="1:6" ht="19.5" customHeight="1" x14ac:dyDescent="0.15">
      <c r="A64" s="69">
        <v>40</v>
      </c>
      <c r="B64" s="109"/>
      <c r="C64" s="72" t="str">
        <f>IF(B64="","",基本データ入力シート!$B$18)</f>
        <v/>
      </c>
      <c r="D64" s="109"/>
      <c r="E64" s="111"/>
      <c r="F64" s="109"/>
    </row>
    <row r="65" spans="1:7" ht="19.5" customHeight="1" x14ac:dyDescent="0.15">
      <c r="A65" s="69">
        <v>41</v>
      </c>
      <c r="B65" s="109"/>
      <c r="C65" s="72" t="str">
        <f>IF(B65="","",基本データ入力シート!$B$18)</f>
        <v/>
      </c>
      <c r="D65" s="109"/>
      <c r="E65" s="111"/>
      <c r="F65" s="109"/>
    </row>
    <row r="66" spans="1:7" ht="19.5" customHeight="1" x14ac:dyDescent="0.15">
      <c r="A66" s="69">
        <v>42</v>
      </c>
      <c r="B66" s="109"/>
      <c r="C66" s="72" t="str">
        <f>IF(B66="","",基本データ入力シート!$B$18)</f>
        <v/>
      </c>
      <c r="D66" s="109"/>
      <c r="E66" s="111"/>
      <c r="F66" s="109"/>
    </row>
    <row r="67" spans="1:7" ht="19.5" customHeight="1" x14ac:dyDescent="0.15">
      <c r="A67" s="69">
        <v>43</v>
      </c>
      <c r="B67" s="109"/>
      <c r="C67" s="72" t="str">
        <f>IF(B67="","",基本データ入力シート!$B$18)</f>
        <v/>
      </c>
      <c r="D67" s="109"/>
      <c r="E67" s="111"/>
      <c r="F67" s="109"/>
    </row>
    <row r="68" spans="1:7" ht="19.5" customHeight="1" x14ac:dyDescent="0.15">
      <c r="A68" s="69">
        <v>44</v>
      </c>
      <c r="B68" s="109"/>
      <c r="C68" s="72" t="str">
        <f>IF(B68="","",基本データ入力シート!$B$18)</f>
        <v/>
      </c>
      <c r="D68" s="109"/>
      <c r="E68" s="111"/>
      <c r="F68" s="109"/>
    </row>
    <row r="69" spans="1:7" ht="19.5" customHeight="1" x14ac:dyDescent="0.15">
      <c r="A69" s="69">
        <v>45</v>
      </c>
      <c r="B69" s="109"/>
      <c r="C69" s="72" t="str">
        <f>IF(B69="","",基本データ入力シート!$B$18)</f>
        <v/>
      </c>
      <c r="D69" s="109"/>
      <c r="E69" s="111"/>
      <c r="F69" s="109"/>
    </row>
    <row r="70" spans="1:7" ht="19.5" customHeight="1" x14ac:dyDescent="0.15">
      <c r="A70" s="69">
        <v>46</v>
      </c>
      <c r="B70" s="109"/>
      <c r="C70" s="72" t="str">
        <f>IF(B70="","",基本データ入力シート!$B$18)</f>
        <v/>
      </c>
      <c r="D70" s="109"/>
      <c r="E70" s="111"/>
      <c r="F70" s="109"/>
    </row>
    <row r="71" spans="1:7" ht="19.5" customHeight="1" x14ac:dyDescent="0.15">
      <c r="A71" s="69">
        <v>47</v>
      </c>
      <c r="B71" s="109"/>
      <c r="C71" s="72" t="str">
        <f>IF(B71="","",基本データ入力シート!$B$18)</f>
        <v/>
      </c>
      <c r="D71" s="109"/>
      <c r="E71" s="111"/>
      <c r="F71" s="109"/>
    </row>
    <row r="72" spans="1:7" ht="19.5" customHeight="1" x14ac:dyDescent="0.15">
      <c r="A72" s="69">
        <v>48</v>
      </c>
      <c r="B72" s="109"/>
      <c r="C72" s="72" t="str">
        <f>IF(B72="","",基本データ入力シート!$B$18)</f>
        <v/>
      </c>
      <c r="D72" s="109"/>
      <c r="E72" s="111"/>
      <c r="F72" s="109"/>
    </row>
    <row r="73" spans="1:7" ht="19.5" customHeight="1" x14ac:dyDescent="0.15">
      <c r="A73" s="69">
        <v>49</v>
      </c>
      <c r="B73" s="109"/>
      <c r="C73" s="72" t="str">
        <f>IF(B73="","",基本データ入力シート!$B$18)</f>
        <v/>
      </c>
      <c r="D73" s="109"/>
      <c r="E73" s="111"/>
      <c r="F73" s="109"/>
    </row>
    <row r="74" spans="1:7" ht="19.5" customHeight="1" x14ac:dyDescent="0.15">
      <c r="A74" s="69">
        <v>50</v>
      </c>
      <c r="B74" s="109"/>
      <c r="C74" s="72" t="str">
        <f>IF(B74="","",基本データ入力シート!$B$18)</f>
        <v/>
      </c>
      <c r="D74" s="109"/>
      <c r="E74" s="111"/>
      <c r="F74" s="109"/>
    </row>
    <row r="75" spans="1:7" x14ac:dyDescent="0.15">
      <c r="A75" s="64"/>
      <c r="B75" s="64"/>
      <c r="C75" s="64"/>
      <c r="D75" s="64"/>
      <c r="E75" s="64"/>
      <c r="F75" s="64"/>
    </row>
    <row r="76" spans="1:7" ht="21.75" customHeight="1" x14ac:dyDescent="0.15">
      <c r="A76" s="65"/>
      <c r="B76" s="66" t="s">
        <v>57</v>
      </c>
      <c r="C76" s="346">
        <f>基本データ入力シート!$B$19</f>
        <v>0</v>
      </c>
      <c r="D76" s="346"/>
      <c r="E76" s="346"/>
      <c r="F76" s="65" t="s">
        <v>67</v>
      </c>
      <c r="G76" s="59"/>
    </row>
    <row r="77" spans="1:7" ht="21.75" customHeight="1" x14ac:dyDescent="0.15">
      <c r="A77" s="67"/>
      <c r="B77" s="67" t="s">
        <v>58</v>
      </c>
      <c r="C77" s="67"/>
      <c r="D77" s="67"/>
      <c r="E77" s="67"/>
      <c r="F77" s="67"/>
      <c r="G77" s="59"/>
    </row>
    <row r="78" spans="1:7" ht="21.75" customHeight="1" x14ac:dyDescent="0.15">
      <c r="A78" s="67"/>
      <c r="B78" s="67"/>
      <c r="C78" s="67"/>
      <c r="D78" s="67"/>
      <c r="E78" s="67"/>
      <c r="F78" s="67"/>
      <c r="G78" s="59"/>
    </row>
    <row r="79" spans="1:7" ht="21.75" customHeight="1" x14ac:dyDescent="0.15">
      <c r="B79" s="61" t="s">
        <v>77</v>
      </c>
      <c r="C79" s="58"/>
      <c r="D79" s="58"/>
      <c r="E79" s="58"/>
      <c r="G79" s="59"/>
    </row>
    <row r="80" spans="1:7" ht="21.75" customHeight="1" x14ac:dyDescent="0.15">
      <c r="A80" s="68"/>
      <c r="B80" s="67"/>
      <c r="C80" s="67"/>
      <c r="D80" s="67"/>
      <c r="E80" s="67"/>
      <c r="F80" s="67"/>
      <c r="G80" s="59"/>
    </row>
    <row r="81" spans="1:7" ht="21.75" customHeight="1" x14ac:dyDescent="0.15">
      <c r="A81" s="347" t="s">
        <v>59</v>
      </c>
      <c r="B81" s="347"/>
      <c r="C81" s="348">
        <f>基本データ入力シート!$B$17</f>
        <v>0</v>
      </c>
      <c r="D81" s="349"/>
      <c r="E81" s="349"/>
      <c r="F81" s="350"/>
      <c r="G81" s="60"/>
    </row>
    <row r="82" spans="1:7" ht="21.75" customHeight="1" x14ac:dyDescent="0.15">
      <c r="A82" s="338" t="s">
        <v>60</v>
      </c>
      <c r="B82" s="338"/>
      <c r="C82" s="339">
        <f>基本データ入力シート!$B$20</f>
        <v>0</v>
      </c>
      <c r="D82" s="339"/>
      <c r="E82" s="340"/>
      <c r="F82" s="70"/>
      <c r="G82" s="59"/>
    </row>
    <row r="83" spans="1:7" ht="21.75" customHeight="1" x14ac:dyDescent="0.15">
      <c r="A83" s="338" t="s">
        <v>61</v>
      </c>
      <c r="B83" s="338"/>
      <c r="C83" s="341">
        <f>基本データ入力シート!$B$26</f>
        <v>0</v>
      </c>
      <c r="D83" s="341"/>
      <c r="E83" s="341"/>
      <c r="F83" s="341"/>
      <c r="G83" s="59"/>
    </row>
    <row r="84" spans="1:7" ht="21.75" customHeight="1" x14ac:dyDescent="0.15">
      <c r="A84" s="338" t="s">
        <v>62</v>
      </c>
      <c r="B84" s="338"/>
      <c r="C84" s="341">
        <f>基本データ入力シート!$B$27</f>
        <v>0</v>
      </c>
      <c r="D84" s="341"/>
      <c r="E84" s="341"/>
      <c r="F84" s="341"/>
      <c r="G84" s="59"/>
    </row>
    <row r="85" spans="1:7" ht="21.75" customHeight="1" x14ac:dyDescent="0.15">
      <c r="A85" s="338" t="s">
        <v>63</v>
      </c>
      <c r="B85" s="338"/>
      <c r="C85" s="341">
        <f>基本データ入力シート!$B$28</f>
        <v>0</v>
      </c>
      <c r="D85" s="341"/>
      <c r="E85" s="341"/>
      <c r="F85" s="341"/>
      <c r="G85" s="59"/>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62" priority="6" operator="equal">
      <formula>0</formula>
    </cfRule>
  </conditionalFormatting>
  <conditionalFormatting sqref="D7:D31">
    <cfRule type="cellIs" dxfId="361" priority="5" operator="equal">
      <formula>0</formula>
    </cfRule>
  </conditionalFormatting>
  <conditionalFormatting sqref="E50:F74">
    <cfRule type="cellIs" dxfId="360" priority="4" operator="equal">
      <formula>0</formula>
    </cfRule>
  </conditionalFormatting>
  <conditionalFormatting sqref="D50:D74">
    <cfRule type="cellIs" dxfId="359" priority="3" operator="equal">
      <formula>0</formula>
    </cfRule>
  </conditionalFormatting>
  <conditionalFormatting sqref="B50:B74">
    <cfRule type="cellIs" dxfId="358" priority="2" operator="equal">
      <formula>0</formula>
    </cfRule>
  </conditionalFormatting>
  <conditionalFormatting sqref="B7:B31">
    <cfRule type="cellIs" dxfId="357"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3</vt:i4>
      </vt:variant>
    </vt:vector>
  </HeadingPairs>
  <TitlesOfParts>
    <vt:vector size="27" baseType="lpstr">
      <vt:lpstr>基本データ入力シート</vt:lpstr>
      <vt:lpstr>参加料納入票</vt:lpstr>
      <vt:lpstr>参加費受け票</vt:lpstr>
      <vt:lpstr>健康観察票個人</vt:lpstr>
      <vt:lpstr>健康観察票団体</vt:lpstr>
      <vt:lpstr>入力見本</vt:lpstr>
      <vt:lpstr>男子ＳＡ</vt:lpstr>
      <vt:lpstr>男子ＳＢ</vt:lpstr>
      <vt:lpstr>男子ＳＣ</vt:lpstr>
      <vt:lpstr>男子ＳＤ</vt:lpstr>
      <vt:lpstr>女子ＳＡ</vt:lpstr>
      <vt:lpstr>女子ＳＢ</vt:lpstr>
      <vt:lpstr>女子ＳＣ</vt:lpstr>
      <vt:lpstr>女子ＳＤ</vt:lpstr>
      <vt:lpstr>男子ＤＡ</vt:lpstr>
      <vt:lpstr>男子ＤＢ</vt:lpstr>
      <vt:lpstr>男子ＤＣ</vt:lpstr>
      <vt:lpstr>男子ＤＤ</vt:lpstr>
      <vt:lpstr>女子ＤＡ</vt:lpstr>
      <vt:lpstr>女子ＤＢ</vt:lpstr>
      <vt:lpstr>女子ＤＣ</vt:lpstr>
      <vt:lpstr>女子ＤＤ</vt:lpstr>
      <vt:lpstr>シングルス出場者名簿</vt:lpstr>
      <vt:lpstr>ダブルス出場者名簿 </vt:lpstr>
      <vt:lpstr>健康観察票団体!Print_Area</vt:lpstr>
      <vt:lpstr>参加費受け票!Print_Area</vt:lpstr>
      <vt:lpstr>参加料納入票!Print_Area</vt:lpstr>
    </vt:vector>
  </TitlesOfParts>
  <Company>ぱそでやろ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shozo</dc:creator>
  <cp:lastModifiedBy>村上潤子</cp:lastModifiedBy>
  <cp:lastPrinted>2022-03-06T11:24:56Z</cp:lastPrinted>
  <dcterms:created xsi:type="dcterms:W3CDTF">2007-10-15T07:54:32Z</dcterms:created>
  <dcterms:modified xsi:type="dcterms:W3CDTF">2022-03-20T10:53:46Z</dcterms:modified>
</cp:coreProperties>
</file>