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yougi\OneDrive\デスクトップ\低学年大会\"/>
    </mc:Choice>
  </mc:AlternateContent>
  <xr:revisionPtr revIDLastSave="0" documentId="8_{AE4D4503-D523-4B34-BEB4-5F0C995488DA}" xr6:coauthVersionLast="47" xr6:coauthVersionMax="47" xr10:uidLastSave="{00000000-0000-0000-0000-000000000000}"/>
  <workbookProtection workbookAlgorithmName="SHA-512" workbookHashValue="IuanxTk12SLv+BaOt0HZXeA2uqDfpPYwweyBmiKh/k/ZUEs6KSv1en99++reXK/BaQPf4DDFxE+Ex+725yyfTg==" workbookSaltValue="Fgmw+lcsSRIS0E8OmftQlQ==" workbookSpinCount="100000" lockStructure="1"/>
  <bookViews>
    <workbookView xWindow="0" yWindow="0" windowWidth="12255" windowHeight="6495" firstSheet="1" activeTab="1" xr2:uid="{00000000-000D-0000-FFFF-FFFF00000000}"/>
  </bookViews>
  <sheets>
    <sheet name="データ" sheetId="1" state="hidden" r:id="rId1"/>
    <sheet name="確認" sheetId="8" r:id="rId2"/>
    <sheet name="申込書" sheetId="38" r:id="rId3"/>
  </sheets>
  <definedNames>
    <definedName name="ERRふりがな区切">データ!$B$31</definedName>
    <definedName name="ERRふりがな未入力">データ!$B$30</definedName>
    <definedName name="ERR学年">データ!$B$32</definedName>
    <definedName name="ERR種目未選択">データ!$B$34</definedName>
    <definedName name="ERR選手区切">データ!$B$29</definedName>
    <definedName name="ERR選手未入力">データ!$B$28</definedName>
    <definedName name="ERR大会成績未選択">データ!$B$35</definedName>
    <definedName name="ERR登録番号">データ!$B$33</definedName>
    <definedName name="ERR必須入力">データ!$B$27</definedName>
    <definedName name="WAR学年">データ!#REF!</definedName>
    <definedName name="オープン参加">データ!$B$13:$B$13</definedName>
    <definedName name="チーム種別">データ!$B$16:$B$22</definedName>
    <definedName name="学年">データ!$B$5:$B$10</definedName>
    <definedName name="学年変換">データ!$B$5:$C$10</definedName>
    <definedName name="競技種目">データ!$B$37:$B$42</definedName>
    <definedName name="区切文字">データ!$B$24:$B$25</definedName>
    <definedName name="種目">データ!$B$2:$B$3</definedName>
    <definedName name="成績">データ!$B$44:$B$47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8" l="1"/>
  <c r="D13" i="8"/>
  <c r="D11" i="8"/>
  <c r="D8" i="8"/>
  <c r="C13" i="8"/>
  <c r="C12" i="8"/>
  <c r="C11" i="8"/>
  <c r="C8" i="8"/>
  <c r="P5" i="38"/>
  <c r="Q5" i="38"/>
  <c r="T5" i="38"/>
  <c r="V5" i="38" s="1" a="1"/>
  <c r="V5" i="38" s="1"/>
  <c r="W5" i="38"/>
  <c r="Y5" i="38" s="1" a="1"/>
  <c r="Y5" i="38" s="1"/>
  <c r="Z5" i="38"/>
  <c r="AB5" i="38"/>
  <c r="P6" i="38"/>
  <c r="AA6" i="38" s="1"/>
  <c r="Q6" i="38"/>
  <c r="T6" i="38"/>
  <c r="V6" i="38" s="1" a="1"/>
  <c r="V6" i="38" s="1"/>
  <c r="W6" i="38"/>
  <c r="Y6" i="38" s="1" a="1"/>
  <c r="Y6" i="38" s="1"/>
  <c r="Z6" i="38"/>
  <c r="AB6" i="38"/>
  <c r="P7" i="38"/>
  <c r="AA7" i="38" s="1"/>
  <c r="Q7" i="38"/>
  <c r="T7" i="38"/>
  <c r="V7" i="38" a="1"/>
  <c r="V7" i="38" s="1"/>
  <c r="W7" i="38"/>
  <c r="Y7" i="38" s="1" a="1"/>
  <c r="Y7" i="38" s="1"/>
  <c r="Z7" i="38"/>
  <c r="AB7" i="38"/>
  <c r="P8" i="38"/>
  <c r="AA8" i="38" s="1"/>
  <c r="Q8" i="38"/>
  <c r="T8" i="38"/>
  <c r="V8" i="38" s="1" a="1"/>
  <c r="V8" i="38" s="1"/>
  <c r="W8" i="38"/>
  <c r="Y8" i="38" s="1" a="1"/>
  <c r="Y8" i="38" s="1"/>
  <c r="Z8" i="38"/>
  <c r="AB8" i="38"/>
  <c r="P9" i="38"/>
  <c r="J9" i="38" s="1"/>
  <c r="Q9" i="38"/>
  <c r="T9" i="38"/>
  <c r="V9" i="38" s="1" a="1"/>
  <c r="V9" i="38" s="1"/>
  <c r="W9" i="38"/>
  <c r="Y9" i="38" s="1" a="1"/>
  <c r="Y9" i="38" s="1"/>
  <c r="Z9" i="38"/>
  <c r="AB9" i="38"/>
  <c r="P10" i="38"/>
  <c r="J10" i="38" s="1"/>
  <c r="Q10" i="38"/>
  <c r="T10" i="38"/>
  <c r="V10" i="38" s="1" a="1"/>
  <c r="V10" i="38" s="1"/>
  <c r="U10" i="38"/>
  <c r="W10" i="38"/>
  <c r="Y10" i="38" s="1" a="1"/>
  <c r="Y10" i="38" s="1"/>
  <c r="Z10" i="38"/>
  <c r="AB10" i="38"/>
  <c r="P11" i="38"/>
  <c r="J11" i="38" s="1"/>
  <c r="Q11" i="38"/>
  <c r="T11" i="38"/>
  <c r="V11" i="38" s="1" a="1"/>
  <c r="V11" i="38" s="1"/>
  <c r="W11" i="38"/>
  <c r="Y11" i="38" s="1" a="1"/>
  <c r="Y11" i="38" s="1"/>
  <c r="Z11" i="38"/>
  <c r="AB11" i="38"/>
  <c r="P12" i="38"/>
  <c r="AC12" i="38" s="1"/>
  <c r="Q12" i="38"/>
  <c r="T12" i="38"/>
  <c r="V12" i="38" s="1" a="1"/>
  <c r="V12" i="38" s="1"/>
  <c r="W12" i="38"/>
  <c r="Y12" i="38" s="1" a="1"/>
  <c r="Y12" i="38" s="1"/>
  <c r="Z12" i="38"/>
  <c r="AB12" i="38"/>
  <c r="P13" i="38"/>
  <c r="AC13" i="38" s="1"/>
  <c r="Q13" i="38"/>
  <c r="T13" i="38"/>
  <c r="V13" i="38" a="1"/>
  <c r="V13" i="38" s="1"/>
  <c r="W13" i="38"/>
  <c r="Y13" i="38" s="1" a="1"/>
  <c r="Y13" i="38" s="1"/>
  <c r="Z13" i="38"/>
  <c r="AB13" i="38"/>
  <c r="P14" i="38"/>
  <c r="AC14" i="38" s="1"/>
  <c r="Q14" i="38"/>
  <c r="T14" i="38"/>
  <c r="V14" i="38" s="1" a="1"/>
  <c r="V14" i="38" s="1"/>
  <c r="W14" i="38"/>
  <c r="Y14" i="38" s="1" a="1"/>
  <c r="Y14" i="38" s="1"/>
  <c r="Z14" i="38"/>
  <c r="AB14" i="38"/>
  <c r="P15" i="38"/>
  <c r="AA15" i="38" s="1"/>
  <c r="Q15" i="38"/>
  <c r="T15" i="38"/>
  <c r="V15" i="38" a="1"/>
  <c r="V15" i="38" s="1"/>
  <c r="W15" i="38"/>
  <c r="Y15" i="38" s="1" a="1"/>
  <c r="Y15" i="38" s="1"/>
  <c r="Z15" i="38"/>
  <c r="AB15" i="38"/>
  <c r="P16" i="38"/>
  <c r="J16" i="38" s="1"/>
  <c r="Q16" i="38"/>
  <c r="T16" i="38"/>
  <c r="V16" i="38" s="1" a="1"/>
  <c r="V16" i="38" s="1"/>
  <c r="W16" i="38"/>
  <c r="Y16" i="38" s="1" a="1"/>
  <c r="Y16" i="38" s="1"/>
  <c r="Z16" i="38"/>
  <c r="AB16" i="38"/>
  <c r="P17" i="38"/>
  <c r="J17" i="38" s="1"/>
  <c r="Q17" i="38"/>
  <c r="T17" i="38"/>
  <c r="V17" i="38" s="1" a="1"/>
  <c r="V17" i="38" s="1"/>
  <c r="W17" i="38"/>
  <c r="Y17" i="38" s="1" a="1"/>
  <c r="Y17" i="38" s="1"/>
  <c r="X17" i="38"/>
  <c r="Z17" i="38"/>
  <c r="AB17" i="38"/>
  <c r="P18" i="38"/>
  <c r="X18" i="38" s="1"/>
  <c r="Q18" i="38"/>
  <c r="T18" i="38"/>
  <c r="V18" i="38" s="1" a="1"/>
  <c r="V18" i="38" s="1"/>
  <c r="U18" i="38"/>
  <c r="W18" i="38"/>
  <c r="Y18" i="38" s="1" a="1"/>
  <c r="Y18" i="38" s="1"/>
  <c r="Z18" i="38"/>
  <c r="AB18" i="38"/>
  <c r="P19" i="38"/>
  <c r="U19" i="38" s="1"/>
  <c r="Q19" i="38"/>
  <c r="T19" i="38"/>
  <c r="V19" i="38" s="1" a="1"/>
  <c r="V19" i="38" s="1"/>
  <c r="W19" i="38"/>
  <c r="Y19" i="38" s="1" a="1"/>
  <c r="Y19" i="38" s="1"/>
  <c r="Z19" i="38"/>
  <c r="AB19" i="38"/>
  <c r="P20" i="38"/>
  <c r="J20" i="38" s="1"/>
  <c r="Q20" i="38"/>
  <c r="T20" i="38"/>
  <c r="V20" i="38" s="1" a="1"/>
  <c r="V20" i="38" s="1"/>
  <c r="W20" i="38"/>
  <c r="Y20" i="38" s="1" a="1"/>
  <c r="Y20" i="38" s="1"/>
  <c r="Z20" i="38"/>
  <c r="AB20" i="38"/>
  <c r="P21" i="38"/>
  <c r="AC21" i="38" s="1"/>
  <c r="Q21" i="38"/>
  <c r="T21" i="38"/>
  <c r="V21" i="38" s="1" a="1"/>
  <c r="V21" i="38" s="1"/>
  <c r="W21" i="38"/>
  <c r="Y21" i="38" s="1" a="1"/>
  <c r="Y21" i="38" s="1"/>
  <c r="Z21" i="38"/>
  <c r="AB21" i="38"/>
  <c r="P22" i="38"/>
  <c r="AC22" i="38" s="1"/>
  <c r="Q22" i="38"/>
  <c r="T22" i="38"/>
  <c r="V22" i="38" s="1" a="1"/>
  <c r="V22" i="38" s="1"/>
  <c r="W22" i="38"/>
  <c r="Y22" i="38" s="1" a="1"/>
  <c r="Y22" i="38" s="1"/>
  <c r="Z22" i="38"/>
  <c r="AB22" i="38"/>
  <c r="P23" i="38"/>
  <c r="AA23" i="38" s="1"/>
  <c r="Q23" i="38"/>
  <c r="T23" i="38"/>
  <c r="V23" i="38" s="1" a="1"/>
  <c r="V23" i="38" s="1"/>
  <c r="W23" i="38"/>
  <c r="Y23" i="38" s="1" a="1"/>
  <c r="Y23" i="38" s="1"/>
  <c r="Z23" i="38"/>
  <c r="AB23" i="38"/>
  <c r="P24" i="38"/>
  <c r="AA24" i="38" s="1"/>
  <c r="Q24" i="38"/>
  <c r="T24" i="38"/>
  <c r="V24" i="38" s="1" a="1"/>
  <c r="V24" i="38" s="1"/>
  <c r="W24" i="38"/>
  <c r="Y24" i="38" s="1" a="1"/>
  <c r="Y24" i="38" s="1"/>
  <c r="Z24" i="38"/>
  <c r="AB24" i="38"/>
  <c r="P25" i="38"/>
  <c r="J25" i="38" s="1"/>
  <c r="Q25" i="38"/>
  <c r="T25" i="38"/>
  <c r="V25" i="38" s="1" a="1"/>
  <c r="V25" i="38" s="1"/>
  <c r="W25" i="38"/>
  <c r="Y25" i="38" s="1" a="1"/>
  <c r="Y25" i="38" s="1"/>
  <c r="Z25" i="38"/>
  <c r="AB25" i="38"/>
  <c r="P26" i="38"/>
  <c r="J26" i="38" s="1"/>
  <c r="Q26" i="38"/>
  <c r="T26" i="38"/>
  <c r="V26" i="38" s="1" a="1"/>
  <c r="V26" i="38" s="1"/>
  <c r="W26" i="38"/>
  <c r="Y26" i="38" s="1" a="1"/>
  <c r="Y26" i="38"/>
  <c r="Z26" i="38"/>
  <c r="AB26" i="38"/>
  <c r="P27" i="38"/>
  <c r="Q27" i="38"/>
  <c r="T27" i="38"/>
  <c r="V27" i="38" s="1" a="1"/>
  <c r="V27" i="38" s="1"/>
  <c r="W27" i="38"/>
  <c r="Y27" i="38" s="1" a="1"/>
  <c r="Y27" i="38" s="1"/>
  <c r="Z27" i="38"/>
  <c r="AB27" i="38"/>
  <c r="P28" i="38"/>
  <c r="AC28" i="38" s="1"/>
  <c r="Q28" i="38"/>
  <c r="T28" i="38"/>
  <c r="V28" i="38" a="1"/>
  <c r="V28" i="38" s="1"/>
  <c r="W28" i="38"/>
  <c r="Y28" i="38" s="1" a="1"/>
  <c r="Y28" i="38"/>
  <c r="Z28" i="38"/>
  <c r="AB28" i="38"/>
  <c r="R5" i="38" l="1"/>
  <c r="R27" i="38"/>
  <c r="S27" i="38" s="1"/>
  <c r="U26" i="38"/>
  <c r="U23" i="38"/>
  <c r="U17" i="38"/>
  <c r="U14" i="38"/>
  <c r="U8" i="38"/>
  <c r="AA14" i="38"/>
  <c r="AC26" i="38"/>
  <c r="AC10" i="38"/>
  <c r="J21" i="38"/>
  <c r="J13" i="38"/>
  <c r="AA13" i="38"/>
  <c r="AC18" i="38"/>
  <c r="J28" i="38"/>
  <c r="J24" i="38"/>
  <c r="J12" i="38"/>
  <c r="J8" i="38"/>
  <c r="X13" i="38"/>
  <c r="U13" i="38"/>
  <c r="X11" i="38"/>
  <c r="X7" i="38"/>
  <c r="U7" i="38"/>
  <c r="AA28" i="38"/>
  <c r="AA11" i="38"/>
  <c r="J27" i="38"/>
  <c r="J23" i="38"/>
  <c r="J19" i="38"/>
  <c r="J15" i="38"/>
  <c r="J7" i="38"/>
  <c r="AA21" i="38"/>
  <c r="J22" i="38"/>
  <c r="J18" i="38"/>
  <c r="J14" i="38"/>
  <c r="J6" i="38"/>
  <c r="AC20" i="38"/>
  <c r="U15" i="38"/>
  <c r="U12" i="38"/>
  <c r="U6" i="38"/>
  <c r="L23" i="38"/>
  <c r="AA20" i="38"/>
  <c r="AA12" i="38"/>
  <c r="AC27" i="38"/>
  <c r="AC19" i="38"/>
  <c r="AC11" i="38"/>
  <c r="X19" i="38"/>
  <c r="U11" i="38"/>
  <c r="AA27" i="38"/>
  <c r="AA18" i="38"/>
  <c r="AA10" i="38"/>
  <c r="AC25" i="38"/>
  <c r="AC17" i="38"/>
  <c r="AC8" i="38"/>
  <c r="AA19" i="38"/>
  <c r="AA26" i="38"/>
  <c r="AA17" i="38"/>
  <c r="AC24" i="38"/>
  <c r="AC16" i="38"/>
  <c r="AC7" i="38"/>
  <c r="X25" i="38"/>
  <c r="X15" i="38"/>
  <c r="AA25" i="38"/>
  <c r="AA16" i="38"/>
  <c r="AC23" i="38"/>
  <c r="AC15" i="38"/>
  <c r="AC6" i="38"/>
  <c r="U25" i="38"/>
  <c r="U21" i="38"/>
  <c r="U16" i="38"/>
  <c r="X9" i="38"/>
  <c r="U9" i="38"/>
  <c r="AC9" i="38"/>
  <c r="X5" i="38"/>
  <c r="U5" i="38"/>
  <c r="AC5" i="38"/>
  <c r="R22" i="38"/>
  <c r="S22" i="38" s="1"/>
  <c r="AA22" i="38" s="1"/>
  <c r="R16" i="38"/>
  <c r="R14" i="38"/>
  <c r="S14" i="38" s="1"/>
  <c r="R12" i="38"/>
  <c r="R10" i="38"/>
  <c r="S10" i="38" s="1"/>
  <c r="R8" i="38"/>
  <c r="S8" i="38" s="1"/>
  <c r="R6" i="38"/>
  <c r="S6" i="38" s="1"/>
  <c r="R24" i="38"/>
  <c r="S24" i="38" s="1"/>
  <c r="U27" i="38"/>
  <c r="R25" i="38"/>
  <c r="S25" i="38" s="1"/>
  <c r="X16" i="38"/>
  <c r="X14" i="38"/>
  <c r="X12" i="38"/>
  <c r="X10" i="38"/>
  <c r="X8" i="38"/>
  <c r="X6" i="38"/>
  <c r="X27" i="38"/>
  <c r="X28" i="38"/>
  <c r="X24" i="38"/>
  <c r="S12" i="38"/>
  <c r="R18" i="38"/>
  <c r="S18" i="38" s="1"/>
  <c r="R26" i="38"/>
  <c r="S26" i="38" s="1"/>
  <c r="U24" i="38"/>
  <c r="R21" i="38"/>
  <c r="S21" i="38" s="1"/>
  <c r="S5" i="38"/>
  <c r="AA5" i="38" s="1"/>
  <c r="R28" i="38"/>
  <c r="S28" i="38" s="1"/>
  <c r="R20" i="38"/>
  <c r="S20" i="38" s="1"/>
  <c r="S16" i="38"/>
  <c r="X22" i="38"/>
  <c r="X20" i="38"/>
  <c r="U28" i="38"/>
  <c r="X26" i="38"/>
  <c r="R23" i="38"/>
  <c r="S23" i="38" s="1"/>
  <c r="X23" i="38"/>
  <c r="U22" i="38"/>
  <c r="X21" i="38"/>
  <c r="U20" i="38"/>
  <c r="R19" i="38"/>
  <c r="S19" i="38" s="1"/>
  <c r="R17" i="38"/>
  <c r="S17" i="38" s="1"/>
  <c r="R15" i="38"/>
  <c r="S15" i="38" s="1"/>
  <c r="R13" i="38"/>
  <c r="S13" i="38" s="1"/>
  <c r="R11" i="38"/>
  <c r="S11" i="38" s="1"/>
  <c r="R9" i="38"/>
  <c r="R7" i="38"/>
  <c r="S7" i="38" s="1"/>
  <c r="N21" i="38"/>
  <c r="N23" i="38"/>
  <c r="L21" i="38"/>
  <c r="P4" i="38"/>
  <c r="AC4" i="38" l="1"/>
  <c r="S9" i="38"/>
  <c r="AA9" i="38" s="1"/>
  <c r="N22" i="38"/>
  <c r="L26" i="38"/>
  <c r="N26" i="38"/>
  <c r="L18" i="38"/>
  <c r="N18" i="38"/>
  <c r="N19" i="38"/>
  <c r="L19" i="38"/>
  <c r="N27" i="38"/>
  <c r="L27" i="38"/>
  <c r="N24" i="38"/>
  <c r="L24" i="38"/>
  <c r="N17" i="38"/>
  <c r="L17" i="38"/>
  <c r="N20" i="38"/>
  <c r="L20" i="38"/>
  <c r="N25" i="38"/>
  <c r="L25" i="38"/>
  <c r="L22" i="38" l="1"/>
  <c r="AB4" i="38"/>
  <c r="Z4" i="38"/>
  <c r="W4" i="38"/>
  <c r="Y4" i="38" s="1" a="1"/>
  <c r="Y4" i="38" s="1"/>
  <c r="T4" i="38"/>
  <c r="V4" i="38" s="1" a="1"/>
  <c r="V4" i="38" s="1"/>
  <c r="Q4" i="38"/>
  <c r="L14" i="38"/>
  <c r="L15" i="38" l="1"/>
  <c r="L16" i="38"/>
  <c r="L12" i="38"/>
  <c r="L8" i="38"/>
  <c r="R4" i="38"/>
  <c r="L13" i="38"/>
  <c r="L28" i="38"/>
  <c r="L9" i="38"/>
  <c r="U4" i="38"/>
  <c r="X4" i="38"/>
  <c r="S4" i="38" l="1"/>
  <c r="AA4" i="38" s="1"/>
  <c r="J4" i="38" s="1"/>
  <c r="L4" i="38" s="1"/>
  <c r="D10" i="8"/>
  <c r="C10" i="8"/>
  <c r="J5" i="38"/>
  <c r="L11" i="38"/>
  <c r="L10" i="38"/>
  <c r="L6" i="38"/>
  <c r="L7" i="38"/>
  <c r="C9" i="8" l="1"/>
  <c r="D9" i="8"/>
  <c r="L5" i="38"/>
  <c r="C14" i="8" s="1"/>
  <c r="D14" i="8" s="1"/>
  <c r="N5" i="38"/>
  <c r="N12" i="38"/>
  <c r="N11" i="38"/>
  <c r="N7" i="38"/>
  <c r="N8" i="38"/>
  <c r="N15" i="38"/>
  <c r="N9" i="38"/>
  <c r="N10" i="38"/>
  <c r="N16" i="38"/>
  <c r="N28" i="38"/>
  <c r="N14" i="38"/>
  <c r="N13" i="38"/>
  <c r="N6" i="38"/>
  <c r="C15" i="8" l="1"/>
  <c r="N4" i="38"/>
  <c r="D15" i="8" l="1"/>
</calcChain>
</file>

<file path=xl/sharedStrings.xml><?xml version="1.0" encoding="utf-8"?>
<sst xmlns="http://schemas.openxmlformats.org/spreadsheetml/2006/main" count="74" uniqueCount="72">
  <si>
    <t>男子</t>
    <rPh sb="0" eb="2">
      <t>ダンシ</t>
    </rPh>
    <phoneticPr fontId="1"/>
  </si>
  <si>
    <t>女子</t>
    <rPh sb="0" eb="2">
      <t>ジョシ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</si>
  <si>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</si>
  <si>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</si>
  <si>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年小</t>
    <rPh sb="0" eb="1">
      <t>トシ</t>
    </rPh>
    <rPh sb="1" eb="2">
      <t>ショウ</t>
    </rPh>
    <phoneticPr fontId="1"/>
  </si>
  <si>
    <t>オープン参加</t>
    <rPh sb="4" eb="6">
      <t>サンカ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</si>
  <si>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</si>
  <si>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</si>
  <si>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</si>
  <si>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</si>
  <si>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</si>
  <si>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</si>
  <si>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</si>
  <si>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 xml:space="preserve"> </t>
    <phoneticPr fontId="1"/>
  </si>
  <si>
    <t xml:space="preserve"> 半角スペース</t>
    <rPh sb="1" eb="3">
      <t>ハンカク</t>
    </rPh>
    <phoneticPr fontId="1"/>
  </si>
  <si>
    <t>　</t>
    <phoneticPr fontId="1"/>
  </si>
  <si>
    <t xml:space="preserve"> 全角スペース</t>
    <rPh sb="1" eb="3">
      <t>ゼンカク</t>
    </rPh>
    <phoneticPr fontId="1"/>
  </si>
  <si>
    <t>入力必須</t>
    <rPh sb="0" eb="2">
      <t>ニュウリョク</t>
    </rPh>
    <rPh sb="2" eb="4">
      <t>ヒッス</t>
    </rPh>
    <phoneticPr fontId="1"/>
  </si>
  <si>
    <t>選手名が未入力です</t>
    <rPh sb="0" eb="2">
      <t>センシュ</t>
    </rPh>
    <rPh sb="2" eb="3">
      <t>メイ</t>
    </rPh>
    <rPh sb="4" eb="7">
      <t>ミニュウリョク</t>
    </rPh>
    <phoneticPr fontId="1"/>
  </si>
  <si>
    <t>選手名は空文字で区切る</t>
    <rPh sb="0" eb="2">
      <t>センシュ</t>
    </rPh>
    <rPh sb="2" eb="3">
      <t>メイ</t>
    </rPh>
    <rPh sb="4" eb="5">
      <t>カラ</t>
    </rPh>
    <rPh sb="5" eb="7">
      <t>モジ</t>
    </rPh>
    <rPh sb="8" eb="10">
      <t>クギ</t>
    </rPh>
    <phoneticPr fontId="1"/>
  </si>
  <si>
    <t>ふりがなが未入力です</t>
    <rPh sb="5" eb="8">
      <t>ミニュウリョク</t>
    </rPh>
    <phoneticPr fontId="1"/>
  </si>
  <si>
    <t>ふりがなは空文字で区切る</t>
    <rPh sb="5" eb="6">
      <t>カラ</t>
    </rPh>
    <rPh sb="6" eb="8">
      <t>モジ</t>
    </rPh>
    <rPh sb="9" eb="11">
      <t>クギ</t>
    </rPh>
    <phoneticPr fontId="1"/>
  </si>
  <si>
    <t>学年エラー</t>
    <rPh sb="0" eb="2">
      <t>ガクネン</t>
    </rPh>
    <phoneticPr fontId="1"/>
  </si>
  <si>
    <t>個人登録番号エラー</t>
    <rPh sb="0" eb="2">
      <t>コジン</t>
    </rPh>
    <rPh sb="2" eb="4">
      <t>トウロク</t>
    </rPh>
    <rPh sb="4" eb="6">
      <t>バンゴウ</t>
    </rPh>
    <phoneticPr fontId="1"/>
  </si>
  <si>
    <t>種目未選択</t>
    <rPh sb="0" eb="2">
      <t>シュモク</t>
    </rPh>
    <rPh sb="2" eb="3">
      <t>ミ</t>
    </rPh>
    <rPh sb="3" eb="5">
      <t>センタク</t>
    </rPh>
    <phoneticPr fontId="1"/>
  </si>
  <si>
    <t>大会成績未選択</t>
    <rPh sb="0" eb="2">
      <t>タイカイ</t>
    </rPh>
    <rPh sb="2" eb="4">
      <t>セイセキ</t>
    </rPh>
    <rPh sb="4" eb="5">
      <t>ミ</t>
    </rPh>
    <rPh sb="5" eb="7">
      <t>センタク</t>
    </rPh>
    <phoneticPr fontId="1"/>
  </si>
  <si>
    <t>３男</t>
    <rPh sb="1" eb="2">
      <t>オトコ</t>
    </rPh>
    <phoneticPr fontId="1"/>
  </si>
  <si>
    <t>２男</t>
    <rPh sb="1" eb="2">
      <t>オトコ</t>
    </rPh>
    <phoneticPr fontId="1"/>
  </si>
  <si>
    <t>１男</t>
    <rPh sb="1" eb="2">
      <t>オトコ</t>
    </rPh>
    <phoneticPr fontId="1"/>
  </si>
  <si>
    <t>３女</t>
    <rPh sb="1" eb="2">
      <t>オンナ</t>
    </rPh>
    <phoneticPr fontId="1"/>
  </si>
  <si>
    <t>２女</t>
    <rPh sb="1" eb="2">
      <t>オンナ</t>
    </rPh>
    <phoneticPr fontId="1"/>
  </si>
  <si>
    <t>１女</t>
    <rPh sb="1" eb="2">
      <t>オンナ</t>
    </rPh>
    <phoneticPr fontId="1"/>
  </si>
  <si>
    <t>優勝</t>
    <rPh sb="0" eb="2">
      <t>ユウショウ</t>
    </rPh>
    <phoneticPr fontId="1"/>
  </si>
  <si>
    <t>２位</t>
    <rPh sb="1" eb="2">
      <t>イ</t>
    </rPh>
    <phoneticPr fontId="1"/>
  </si>
  <si>
    <t>ベスト４</t>
    <phoneticPr fontId="1"/>
  </si>
  <si>
    <t>ベスト８</t>
    <phoneticPr fontId="1"/>
  </si>
  <si>
    <t>Ver1.1</t>
    <phoneticPr fontId="1"/>
  </si>
  <si>
    <t>大会名</t>
    <rPh sb="0" eb="2">
      <t>タイカイ</t>
    </rPh>
    <rPh sb="2" eb="3">
      <t>メイ</t>
    </rPh>
    <phoneticPr fontId="1"/>
  </si>
  <si>
    <t>第４回石川県ジュニア低学年大会</t>
    <phoneticPr fontId="1"/>
  </si>
  <si>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</si>
  <si>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</si>
  <si>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r>
      <t xml:space="preserve">申込数 </t>
    </r>
    <r>
      <rPr>
        <b/>
        <sz val="18"/>
        <color rgb="FFFF0000"/>
        <rFont val="Meiryo UI"/>
        <family val="3"/>
        <charset val="128"/>
      </rPr>
      <t>以下を確認してください。</t>
    </r>
    <rPh sb="0" eb="2">
      <t>モウシコミ</t>
    </rPh>
    <rPh sb="2" eb="3">
      <t>スウ</t>
    </rPh>
    <rPh sb="4" eb="6">
      <t>イカ</t>
    </rPh>
    <rPh sb="7" eb="9">
      <t>カクニン</t>
    </rPh>
    <phoneticPr fontId="1"/>
  </si>
  <si>
    <t>種目</t>
    <rPh sb="0" eb="2">
      <t>シュモク</t>
    </rPh>
    <phoneticPr fontId="1"/>
  </si>
  <si>
    <t>申込数</t>
    <rPh sb="0" eb="2">
      <t>モウシコミ</t>
    </rPh>
    <rPh sb="2" eb="3">
      <t>スウ</t>
    </rPh>
    <phoneticPr fontId="1"/>
  </si>
  <si>
    <t>入力誤り</t>
    <rPh sb="0" eb="2">
      <t>ニュウリョク</t>
    </rPh>
    <rPh sb="2" eb="3">
      <t>アヤマ</t>
    </rPh>
    <phoneticPr fontId="1"/>
  </si>
  <si>
    <t>３年生男子</t>
    <rPh sb="1" eb="2">
      <t>ネン</t>
    </rPh>
    <rPh sb="2" eb="3">
      <t>セイ</t>
    </rPh>
    <rPh sb="3" eb="5">
      <t>ダンシ</t>
    </rPh>
    <phoneticPr fontId="1"/>
  </si>
  <si>
    <t>２年生男子</t>
    <rPh sb="1" eb="2">
      <t>ネン</t>
    </rPh>
    <rPh sb="2" eb="3">
      <t>セイ</t>
    </rPh>
    <rPh sb="3" eb="5">
      <t>ダンシ</t>
    </rPh>
    <phoneticPr fontId="1"/>
  </si>
  <si>
    <t>１年生以下男子</t>
    <rPh sb="1" eb="2">
      <t>ネン</t>
    </rPh>
    <rPh sb="2" eb="3">
      <t>セイ</t>
    </rPh>
    <rPh sb="3" eb="5">
      <t>イカ</t>
    </rPh>
    <rPh sb="5" eb="7">
      <t>ダンシ</t>
    </rPh>
    <phoneticPr fontId="1"/>
  </si>
  <si>
    <t>３年生女子</t>
    <rPh sb="1" eb="2">
      <t>ネン</t>
    </rPh>
    <rPh sb="2" eb="3">
      <t>セイ</t>
    </rPh>
    <rPh sb="3" eb="5">
      <t>ジョシ</t>
    </rPh>
    <phoneticPr fontId="1"/>
  </si>
  <si>
    <t>２年生女子</t>
    <rPh sb="1" eb="2">
      <t>ネン</t>
    </rPh>
    <rPh sb="2" eb="3">
      <t>セイ</t>
    </rPh>
    <rPh sb="3" eb="5">
      <t>ジョシ</t>
    </rPh>
    <phoneticPr fontId="1"/>
  </si>
  <si>
    <t>１年生以下女子</t>
    <rPh sb="1" eb="2">
      <t>ネン</t>
    </rPh>
    <rPh sb="2" eb="3">
      <t>セイ</t>
    </rPh>
    <rPh sb="3" eb="5">
      <t>イカ</t>
    </rPh>
    <rPh sb="5" eb="7">
      <t>ジョシ</t>
    </rPh>
    <phoneticPr fontId="1"/>
  </si>
  <si>
    <t>合計</t>
    <rPh sb="0" eb="2">
      <t>ゴウケイ</t>
    </rPh>
    <phoneticPr fontId="1"/>
  </si>
  <si>
    <t>低学年大会</t>
    <rPh sb="0" eb="3">
      <t>テイガクネン</t>
    </rPh>
    <rPh sb="3" eb="5">
      <t>タイカイ</t>
    </rPh>
    <phoneticPr fontId="1"/>
  </si>
  <si>
    <r>
      <t xml:space="preserve">選手
</t>
    </r>
    <r>
      <rPr>
        <sz val="10"/>
        <rFont val="Meiryo UI"/>
        <family val="3"/>
        <charset val="128"/>
      </rPr>
      <t>(例：石川　一本)</t>
    </r>
    <rPh sb="4" eb="5">
      <t>レイ</t>
    </rPh>
    <rPh sb="6" eb="8">
      <t>イシカワ</t>
    </rPh>
    <rPh sb="9" eb="11">
      <t>イッポン</t>
    </rPh>
    <phoneticPr fontId="1"/>
  </si>
  <si>
    <r>
      <t xml:space="preserve">ふりがな
</t>
    </r>
    <r>
      <rPr>
        <sz val="10"/>
        <rFont val="Meiryo UI"/>
        <family val="3"/>
        <charset val="128"/>
      </rPr>
      <t>(例：いしかわ かずほ)</t>
    </r>
    <rPh sb="6" eb="7">
      <t>レイ</t>
    </rPh>
    <phoneticPr fontId="1"/>
  </si>
  <si>
    <t>学年</t>
    <rPh sb="0" eb="2">
      <t>ガクネン</t>
    </rPh>
    <phoneticPr fontId="1"/>
  </si>
  <si>
    <r>
      <t xml:space="preserve">個人登録番号
</t>
    </r>
    <r>
      <rPr>
        <sz val="8"/>
        <rFont val="Meiryo UI"/>
        <family val="3"/>
        <charset val="128"/>
      </rPr>
      <t>(10桁数値 or 申請中)</t>
    </r>
    <rPh sb="5" eb="6">
      <t>ゴウ</t>
    </rPh>
    <rPh sb="10" eb="11">
      <t>ケタ</t>
    </rPh>
    <rPh sb="11" eb="13">
      <t>スウチ</t>
    </rPh>
    <rPh sb="17" eb="20">
      <t>シンセイチュウ</t>
    </rPh>
    <phoneticPr fontId="1"/>
  </si>
  <si>
    <t>選手入力チェック</t>
    <rPh sb="0" eb="2">
      <t>センシュ</t>
    </rPh>
    <rPh sb="2" eb="4">
      <t>ニュウリョク</t>
    </rPh>
    <phoneticPr fontId="1"/>
  </si>
  <si>
    <t>選手1
全入力</t>
    <rPh sb="4" eb="5">
      <t>ゼン</t>
    </rPh>
    <rPh sb="5" eb="7">
      <t>ニュウリョク</t>
    </rPh>
    <phoneticPr fontId="1"/>
  </si>
  <si>
    <t>種目
入力有無</t>
    <rPh sb="0" eb="2">
      <t>シュモク</t>
    </rPh>
    <rPh sb="3" eb="5">
      <t>ニュウリョク</t>
    </rPh>
    <rPh sb="5" eb="7">
      <t>ウム</t>
    </rPh>
    <phoneticPr fontId="1"/>
  </si>
  <si>
    <t>種目
入力漏れ</t>
    <rPh sb="0" eb="2">
      <t>シュモク</t>
    </rPh>
    <rPh sb="3" eb="5">
      <t>ニュウリョク</t>
    </rPh>
    <rPh sb="5" eb="6">
      <t>モ</t>
    </rPh>
    <phoneticPr fontId="1"/>
  </si>
  <si>
    <t>種目
学年</t>
    <rPh sb="0" eb="2">
      <t>シュモク</t>
    </rPh>
    <rPh sb="3" eb="5">
      <t>ガクネン</t>
    </rPh>
    <phoneticPr fontId="1"/>
  </si>
  <si>
    <t>選手1
入力有無</t>
    <rPh sb="4" eb="6">
      <t>ニュウリョク</t>
    </rPh>
    <rPh sb="6" eb="8">
      <t>ウム</t>
    </rPh>
    <phoneticPr fontId="1"/>
  </si>
  <si>
    <t>選手1
入力</t>
    <rPh sb="4" eb="6">
      <t>ニュウリョク</t>
    </rPh>
    <phoneticPr fontId="1"/>
  </si>
  <si>
    <t>選手1
区切り</t>
    <rPh sb="4" eb="6">
      <t>クギ</t>
    </rPh>
    <phoneticPr fontId="1"/>
  </si>
  <si>
    <t>ふりがな1
入力有無</t>
    <rPh sb="6" eb="8">
      <t>ニュウリョク</t>
    </rPh>
    <rPh sb="8" eb="10">
      <t>ウム</t>
    </rPh>
    <phoneticPr fontId="1"/>
  </si>
  <si>
    <t>ふりがな1
入力</t>
    <rPh sb="6" eb="8">
      <t>ニュウリョク</t>
    </rPh>
    <phoneticPr fontId="1"/>
  </si>
  <si>
    <t>ふりがな1
区切り</t>
    <rPh sb="6" eb="8">
      <t>クギ</t>
    </rPh>
    <phoneticPr fontId="1"/>
  </si>
  <si>
    <t>学年1
入力有無</t>
    <rPh sb="0" eb="2">
      <t>ガクネン</t>
    </rPh>
    <rPh sb="4" eb="6">
      <t>ニュウリョク</t>
    </rPh>
    <rPh sb="6" eb="8">
      <t>ウム</t>
    </rPh>
    <phoneticPr fontId="1"/>
  </si>
  <si>
    <t>学年1
入力</t>
    <rPh sb="0" eb="2">
      <t>ガクネン</t>
    </rPh>
    <rPh sb="4" eb="6">
      <t>ニュウリョク</t>
    </rPh>
    <phoneticPr fontId="1"/>
  </si>
  <si>
    <t>登録番号1
入力有無</t>
    <rPh sb="0" eb="2">
      <t>トウロク</t>
    </rPh>
    <rPh sb="2" eb="4">
      <t>バンゴウ</t>
    </rPh>
    <rPh sb="6" eb="8">
      <t>ニュウリョク</t>
    </rPh>
    <rPh sb="8" eb="10">
      <t>ウム</t>
    </rPh>
    <phoneticPr fontId="1"/>
  </si>
  <si>
    <t>登録番号1
入力</t>
    <rPh sb="0" eb="2">
      <t>トウロク</t>
    </rPh>
    <rPh sb="2" eb="4">
      <t>バンゴウ</t>
    </rPh>
    <rPh sb="6" eb="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</si>
</sst>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8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2"/>
      <name val="Meiryo UI"/>
      <family val="3"/>
      <charset val="128"/>
    </font>
    <font>
      <sz val="9"/>
      <color rgb="FF0070C0"/>
      <name val="Meiryo UI"/>
      <family val="3"/>
      <charset val="128"/>
    </font>
    <font>
      <sz val="36"/>
      <name val="Meiryo UI"/>
      <family val="3"/>
      <charset val="128"/>
    </font>
    <font>
      <sz val="18"/>
      <color rgb="FFFF0000"/>
      <name val="Meiryo UI"/>
      <family val="3"/>
      <charset val="128"/>
    </font>
    <font>
      <sz val="36"/>
      <color rgb="FFFF0000"/>
      <name val="Meiryo UI"/>
      <family val="3"/>
      <charset val="128"/>
    </font>
    <font>
      <sz val="8"/>
      <name val="Meiryo UI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8" fillId="0" borderId="1" xfId="0" applyFont="1" applyBorder="1" applyAlignment="1" applyProtection="1">
      <alignment vertical="center" wrapText="1"/>
      <protection hidden="1"/>
    </xf>
    <xf numFmtId="0" fontId="11" fillId="8" borderId="1" xfId="0" applyFont="1" applyFill="1" applyBorder="1" applyAlignment="1" applyProtection="1">
      <alignment vertical="center" shrinkToFit="1"/>
      <protection hidden="1"/>
    </xf>
    <xf numFmtId="0" fontId="1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0" fontId="12" fillId="7" borderId="14" xfId="0" applyFont="1" applyFill="1" applyBorder="1" applyProtection="1">
      <alignment vertical="center"/>
    </xf>
    <xf numFmtId="0" fontId="12" fillId="7" borderId="12" xfId="0" applyFont="1" applyFill="1" applyBorder="1" applyProtection="1">
      <alignment vertical="center"/>
    </xf>
    <xf numFmtId="0" fontId="12" fillId="7" borderId="10" xfId="0" applyFont="1" applyFill="1" applyBorder="1" applyAlignment="1" applyProtection="1">
      <alignment horizontal="center" vertical="center" wrapText="1"/>
    </xf>
    <xf numFmtId="0" fontId="12" fillId="7" borderId="10" xfId="0" applyFont="1" applyFill="1" applyBorder="1" applyProtection="1">
      <alignment vertical="center"/>
    </xf>
    <xf numFmtId="0" fontId="12" fillId="7" borderId="11" xfId="0" applyFont="1" applyFill="1" applyBorder="1" applyAlignment="1" applyProtection="1">
      <alignment horizontal="center" vertical="center" wrapText="1"/>
    </xf>
    <xf numFmtId="0" fontId="12" fillId="7" borderId="18" xfId="0" applyFont="1" applyFill="1" applyBorder="1" applyAlignment="1" applyProtection="1">
      <alignment horizontal="center" vertical="center"/>
    </xf>
    <xf numFmtId="0" fontId="12" fillId="7" borderId="5" xfId="0" applyFont="1" applyFill="1" applyBorder="1" applyAlignment="1" applyProtection="1">
      <alignment horizontal="center" vertical="center"/>
    </xf>
    <xf numFmtId="0" fontId="12" fillId="7" borderId="6" xfId="0" applyFont="1" applyFill="1" applyBorder="1" applyAlignment="1" applyProtection="1">
      <alignment horizontal="center" vertical="center"/>
    </xf>
    <xf numFmtId="0" fontId="15" fillId="10" borderId="5" xfId="0" applyFont="1" applyFill="1" applyBorder="1" applyAlignment="1" applyProtection="1">
      <alignment vertical="center" shrinkToFit="1"/>
      <protection hidden="1"/>
    </xf>
    <xf numFmtId="0" fontId="15" fillId="10" borderId="6" xfId="0" applyFont="1" applyFill="1" applyBorder="1" applyAlignment="1" applyProtection="1">
      <alignment vertical="center" shrinkToFit="1"/>
      <protection hidden="1"/>
    </xf>
    <xf numFmtId="0" fontId="13" fillId="0" borderId="0" xfId="0" applyFont="1" applyFill="1" applyProtection="1">
      <alignment vertical="center"/>
      <protection hidden="1"/>
    </xf>
    <xf numFmtId="0" fontId="12" fillId="0" borderId="0" xfId="0" applyFont="1" applyFill="1" applyProtection="1">
      <alignment vertical="center"/>
      <protection hidden="1"/>
    </xf>
    <xf numFmtId="0" fontId="12" fillId="0" borderId="0" xfId="0" applyFont="1" applyFill="1" applyBorder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14" fillId="0" borderId="0" xfId="0" applyFont="1" applyBorder="1" applyProtection="1">
      <alignment vertical="center"/>
      <protection hidden="1"/>
    </xf>
    <xf numFmtId="0" fontId="14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13" fillId="0" borderId="0" xfId="0" applyFont="1" applyBorder="1" applyProtection="1">
      <alignment vertical="center"/>
      <protection hidden="1"/>
    </xf>
    <xf numFmtId="0" fontId="12" fillId="7" borderId="4" xfId="0" applyFont="1" applyFill="1" applyBorder="1" applyProtection="1">
      <alignment vertical="center"/>
      <protection hidden="1"/>
    </xf>
    <xf numFmtId="0" fontId="13" fillId="0" borderId="1" xfId="0" applyFont="1" applyBorder="1" applyProtection="1">
      <alignment vertical="center"/>
      <protection hidden="1"/>
    </xf>
    <xf numFmtId="0" fontId="16" fillId="0" borderId="1" xfId="0" applyFont="1" applyFill="1" applyBorder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vertical="center" wrapText="1"/>
      <protection hidden="1"/>
    </xf>
    <xf numFmtId="0" fontId="12" fillId="0" borderId="1" xfId="0" applyFont="1" applyBorder="1" applyProtection="1">
      <alignment vertical="center"/>
      <protection hidden="1"/>
    </xf>
    <xf numFmtId="0" fontId="13" fillId="0" borderId="1" xfId="0" applyFont="1" applyFill="1" applyBorder="1" applyProtection="1">
      <alignment vertical="center"/>
      <protection hidden="1"/>
    </xf>
    <xf numFmtId="0" fontId="12" fillId="0" borderId="1" xfId="0" applyFont="1" applyFill="1" applyBorder="1" applyProtection="1">
      <alignment vertical="center"/>
      <protection hidden="1"/>
    </xf>
    <xf numFmtId="0" fontId="13" fillId="0" borderId="0" xfId="0" applyNumberFormat="1" applyFont="1" applyBorder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4" fillId="0" borderId="0" xfId="0" applyFont="1" applyAlignment="1" applyProtection="1">
      <alignment vertical="center" shrinkToFit="1"/>
      <protection hidden="1"/>
    </xf>
    <xf numFmtId="0" fontId="3" fillId="0" borderId="0" xfId="0" applyFont="1" applyAlignment="1" applyProtection="1">
      <alignment vertical="center" shrinkToFit="1"/>
      <protection hidden="1"/>
    </xf>
    <xf numFmtId="0" fontId="3" fillId="0" borderId="0" xfId="0" applyFont="1" applyProtection="1">
      <alignment vertical="center"/>
      <protection hidden="1"/>
    </xf>
    <xf numFmtId="0" fontId="4" fillId="2" borderId="2" xfId="0" applyFont="1" applyFill="1" applyBorder="1" applyAlignment="1" applyProtection="1">
      <alignment vertical="center" shrinkToFit="1"/>
      <protection hidden="1"/>
    </xf>
    <xf numFmtId="0" fontId="10" fillId="9" borderId="1" xfId="0" applyFont="1" applyFill="1" applyBorder="1" applyAlignment="1" applyProtection="1">
      <alignment horizontal="center" vertical="center" shrinkToFit="1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 shrinkToFit="1"/>
      <protection hidden="1"/>
    </xf>
    <xf numFmtId="0" fontId="5" fillId="5" borderId="1" xfId="0" applyFont="1" applyFill="1" applyBorder="1" applyAlignment="1" applyProtection="1">
      <alignment horizontal="center" vertical="center" shrinkToFit="1"/>
      <protection hidden="1"/>
    </xf>
    <xf numFmtId="0" fontId="9" fillId="12" borderId="1" xfId="0" applyFont="1" applyFill="1" applyBorder="1" applyAlignment="1" applyProtection="1">
      <alignment horizontal="center" vertical="center" shrinkToFit="1"/>
      <protection hidden="1"/>
    </xf>
    <xf numFmtId="0" fontId="9" fillId="8" borderId="1" xfId="0" applyFont="1" applyFill="1" applyBorder="1" applyAlignment="1" applyProtection="1">
      <alignment horizontal="center" vertical="center" shrinkToFit="1"/>
      <protection hidden="1"/>
    </xf>
    <xf numFmtId="0" fontId="3" fillId="13" borderId="1" xfId="0" applyFont="1" applyFill="1" applyBorder="1" applyAlignment="1" applyProtection="1">
      <alignment horizontal="right" vertical="center" shrinkToFit="1"/>
      <protection hidden="1"/>
    </xf>
    <xf numFmtId="0" fontId="3" fillId="11" borderId="1" xfId="0" applyFont="1" applyFill="1" applyBorder="1" applyAlignment="1" applyProtection="1">
      <alignment horizontal="right" vertical="center" shrinkToFit="1"/>
      <protection hidden="1"/>
    </xf>
    <xf numFmtId="0" fontId="18" fillId="12" borderId="1" xfId="0" applyFont="1" applyFill="1" applyBorder="1" applyAlignment="1" applyProtection="1">
      <alignment horizontal="right" vertical="center" shrinkToFit="1"/>
      <protection hidden="1"/>
    </xf>
    <xf numFmtId="0" fontId="6" fillId="8" borderId="1" xfId="0" applyFont="1" applyFill="1" applyBorder="1" applyAlignment="1" applyProtection="1">
      <alignment vertical="center" shrinkToFit="1"/>
      <protection hidden="1"/>
    </xf>
    <xf numFmtId="0" fontId="17" fillId="0" borderId="0" xfId="0" applyFo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Protection="1">
      <alignment vertical="center"/>
      <protection hidden="1"/>
    </xf>
    <xf numFmtId="0" fontId="17" fillId="0" borderId="0" xfId="0" applyFont="1" applyFill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19" fillId="0" borderId="0" xfId="0" applyFont="1" applyBorder="1" applyProtection="1">
      <alignment vertical="center"/>
      <protection hidden="1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49" fontId="12" fillId="0" borderId="15" xfId="0" applyNumberFormat="1" applyFont="1" applyFill="1" applyBorder="1" applyAlignment="1" applyProtection="1">
      <alignment horizontal="left" vertical="center" shrinkToFit="1"/>
      <protection locked="0"/>
    </xf>
    <xf numFmtId="176" fontId="12" fillId="0" borderId="15" xfId="0" applyNumberFormat="1" applyFont="1" applyFill="1" applyBorder="1" applyAlignment="1" applyProtection="1">
      <alignment horizontal="center" vertical="center"/>
      <protection locked="0"/>
    </xf>
    <xf numFmtId="49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left" vertical="center" shrinkToFit="1"/>
      <protection locked="0"/>
    </xf>
    <xf numFmtId="176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left" vertical="center" shrinkToFit="1"/>
      <protection locked="0"/>
    </xf>
    <xf numFmtId="176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>
      <alignment vertical="center"/>
    </xf>
    <xf numFmtId="0" fontId="15" fillId="10" borderId="20" xfId="0" applyFont="1" applyFill="1" applyBorder="1" applyAlignment="1" applyProtection="1">
      <alignment vertical="center" shrinkToFit="1"/>
      <protection hidden="1"/>
    </xf>
    <xf numFmtId="0" fontId="3" fillId="2" borderId="1" xfId="0" applyFont="1" applyFill="1" applyBorder="1" applyAlignment="1" applyProtection="1">
      <alignment horizontal="center" vertical="center" shrinkToFit="1"/>
      <protection hidden="1"/>
    </xf>
    <xf numFmtId="0" fontId="3" fillId="6" borderId="1" xfId="0" applyFont="1" applyFill="1" applyBorder="1" applyAlignment="1" applyProtection="1">
      <alignment horizontal="left" vertical="center" shrinkToFit="1"/>
      <protection hidden="1"/>
    </xf>
    <xf numFmtId="0" fontId="3" fillId="0" borderId="1" xfId="0" applyFont="1" applyFill="1" applyBorder="1" applyAlignment="1" applyProtection="1">
      <alignment horizontal="left" vertical="center" shrinkToFit="1"/>
      <protection locked="0" hidden="1"/>
    </xf>
    <xf numFmtId="0" fontId="17" fillId="0" borderId="19" xfId="0" applyFont="1" applyBorder="1" applyAlignment="1" applyProtection="1">
      <alignment horizontal="left" vertical="center"/>
    </xf>
  </cellXfs>
  <cellStyles count="1">
    <cellStyle name="標準" xfId="0" builtinId="0"/>
  </cellStyles>
  <dxfs count="5">
    <dxf>
      <fill>
        <patternFill>
          <bgColor theme="7" tint="0.79998168889431442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FF"/>
      <color rgb="FFFF3399"/>
      <color rgb="FFFF66CC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238124</xdr:colOff>
      <xdr:row>10</xdr:row>
      <xdr:rowOff>1</xdr:rowOff>
    </xdr:from>
    <xdr:to>
      <xdr:col>11</xdr:col>
      <xdr:colOff>219075</xdr:colOff>
      <xdr:row>15</xdr:row>
      <xdr:rowOff>38101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86399" y="3048001"/>
          <a:ext cx="5029201" cy="1562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各シートの削除はしないでください。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左の表を確認して、参加組数を確認してください。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47"/>
  <sheetViews>
    <sheetView showGridLines="0" topLeftCell="A28" workbookViewId="0">
      <selection activeCell="B52" sqref="B52"/>
    </sheetView>
  </sheetViews>
  <sheetFormatPr defaultRowHeight="24"/>
  <cols>
    <col min="1" max="1" width="9" style="1"/>
    <col min="2" max="2" width="46.25" style="2" bestFit="1" customWidth="1"/>
    <col min="3" max="3" width="8.625" style="1" customWidth="1"/>
    <col min="4" max="16384" width="9" style="1"/>
  </cols>
  <sheetData>
    <row r="2" spans="2:3">
      <c r="B2" s="4" t="s">
        <v>0</v>
      </c>
    </row>
    <row r="3" spans="2:3">
      <c r="B3" s="4" t="s">
        <v>1</v>
      </c>
    </row>
    <row r="4" spans="2:3" s="3" customFormat="1">
      <c r="B4" s="5"/>
    </row>
    <row r="5" spans="2:3">
      <c r="B5" s="4">
        <v>3</v>
      </c>
      <c r="C5" s="74">
        <v>3</v>
      </c>
    </row>
    <row r="6" spans="2:3">
      <c r="B6" s="4">
        <v>2</v>
      </c>
      <c r="C6" s="74">
        <v>2</v>
      </c>
    </row>
    <row r="7" spans="2:3">
      <c r="B7" s="4">
        <v>1</v>
      </c>
      <c r="C7" s="74">
        <v>1</v>
      </c>
    </row>
    <row r="8" spans="2:3">
      <c r="B8" s="4" t="s">
        <v>2</v>
      </c>
      <c r="C8" s="74">
        <v>1</v>
      </c>
    </row>
    <row r="9" spans="2:3">
      <c r="B9" s="4" t="s">
        <v>3</v>
      </c>
      <c r="C9" s="74">
        <v>1</v>
      </c>
    </row>
    <row r="10" spans="2:3">
      <c r="B10" s="4" t="s">
        <v>4</v>
      </c>
      <c r="C10" s="74">
        <v>1</v>
      </c>
    </row>
    <row r="12" spans="2:3">
      <c r="B12" s="4"/>
    </row>
    <row r="13" spans="2:3">
      <c r="B13" s="4" t="s">
        <v>5</v>
      </c>
    </row>
    <row r="15" spans="2:3">
      <c r="B15" s="4"/>
    </row>
    <row r="16" spans="2:3">
      <c r="B16" s="4" t="s">
        <v>6</v>
      </c>
    </row>
    <row r="17" spans="2:3">
      <c r="B17" s="4" t="s">
        <v>7</v>
      </c>
    </row>
    <row r="18" spans="2:3">
      <c r="B18" s="4" t="s">
        <v>8</v>
      </c>
    </row>
    <row r="19" spans="2:3">
      <c r="B19" s="4" t="s">
        <v>9</v>
      </c>
    </row>
    <row r="20" spans="2:3">
      <c r="B20" s="4" t="s">
        <v>10</v>
      </c>
    </row>
    <row r="21" spans="2:3">
      <c r="B21" s="4" t="s">
        <v>11</v>
      </c>
    </row>
    <row r="22" spans="2:3">
      <c r="B22" s="4" t="s">
        <v>12</v>
      </c>
    </row>
    <row r="24" spans="2:3">
      <c r="B24" s="4" t="s">
        <v>13</v>
      </c>
      <c r="C24" s="1" t="s">
        <v>14</v>
      </c>
    </row>
    <row r="25" spans="2:3">
      <c r="B25" s="4" t="s">
        <v>15</v>
      </c>
      <c r="C25" s="1" t="s">
        <v>16</v>
      </c>
    </row>
    <row r="27" spans="2:3">
      <c r="B27" s="4" t="s">
        <v>17</v>
      </c>
    </row>
    <row r="28" spans="2:3">
      <c r="B28" s="4" t="s">
        <v>18</v>
      </c>
    </row>
    <row r="29" spans="2:3">
      <c r="B29" s="4" t="s">
        <v>19</v>
      </c>
    </row>
    <row r="30" spans="2:3">
      <c r="B30" s="4" t="s">
        <v>20</v>
      </c>
    </row>
    <row r="31" spans="2:3">
      <c r="B31" s="4" t="s">
        <v>21</v>
      </c>
    </row>
    <row r="32" spans="2:3">
      <c r="B32" s="4" t="s">
        <v>22</v>
      </c>
    </row>
    <row r="33" spans="2:2">
      <c r="B33" s="4" t="s">
        <v>23</v>
      </c>
    </row>
    <row r="34" spans="2:2">
      <c r="B34" s="4" t="s">
        <v>24</v>
      </c>
    </row>
    <row r="35" spans="2:2">
      <c r="B35" s="4" t="s">
        <v>25</v>
      </c>
    </row>
    <row r="37" spans="2:2">
      <c r="B37" s="4" t="s">
        <v>26</v>
      </c>
    </row>
    <row r="38" spans="2:2">
      <c r="B38" s="4" t="s">
        <v>27</v>
      </c>
    </row>
    <row r="39" spans="2:2">
      <c r="B39" s="4" t="s">
        <v>28</v>
      </c>
    </row>
    <row r="40" spans="2:2">
      <c r="B40" s="4" t="s">
        <v>29</v>
      </c>
    </row>
    <row r="41" spans="2:2">
      <c r="B41" s="4" t="s">
        <v>30</v>
      </c>
    </row>
    <row r="42" spans="2:2">
      <c r="B42" s="4" t="s">
        <v>31</v>
      </c>
    </row>
    <row r="44" spans="2:2">
      <c r="B44" s="4" t="s">
        <v>32</v>
      </c>
    </row>
    <row r="45" spans="2:2">
      <c r="B45" s="4" t="s">
        <v>33</v>
      </c>
    </row>
    <row r="46" spans="2:2">
      <c r="B46" s="4" t="s">
        <v>34</v>
      </c>
    </row>
    <row r="47" spans="2:2">
      <c r="B47" s="4" t="s">
        <v>35</v>
      </c>
    </row>
  </sheetData>
  <dataConsolidate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F15"/>
  <sheetViews>
    <sheetView showGridLines="0" showRowColHeaders="0" showZeros="0" tabSelected="1" workbookViewId="0">
      <selection activeCell="C3" sqref="C3:F3"/>
    </sheetView>
  </sheetViews>
  <sheetFormatPr defaultRowHeight="24"/>
  <cols>
    <col min="1" max="1" width="9" style="44"/>
    <col min="2" max="2" width="20.625" style="42" customWidth="1"/>
    <col min="3" max="3" width="18.625" style="43" customWidth="1"/>
    <col min="4" max="4" width="20.625" style="43" customWidth="1"/>
    <col min="5" max="6" width="10.625" style="44" customWidth="1"/>
    <col min="7" max="16384" width="9" style="44"/>
  </cols>
  <sheetData>
    <row r="1" spans="1:6">
      <c r="A1" s="41" t="s">
        <v>36</v>
      </c>
    </row>
    <row r="2" spans="1:6">
      <c r="B2" s="45" t="s">
        <v>37</v>
      </c>
      <c r="C2" s="77" t="s">
        <v>38</v>
      </c>
      <c r="D2" s="77"/>
      <c r="E2" s="77"/>
      <c r="F2" s="77"/>
    </row>
    <row r="3" spans="1:6">
      <c r="B3" s="45" t="s">
        <v>39</v>
      </c>
      <c r="C3" s="78"/>
      <c r="D3" s="78"/>
      <c r="E3" s="78"/>
      <c r="F3" s="78"/>
    </row>
    <row r="4" spans="1:6">
      <c r="B4" s="45" t="s">
        <v>40</v>
      </c>
      <c r="C4" s="78"/>
      <c r="D4" s="78"/>
      <c r="E4" s="78"/>
      <c r="F4" s="78"/>
    </row>
    <row r="6" spans="1:6">
      <c r="B6" s="76" t="s">
        <v>41</v>
      </c>
      <c r="C6" s="76"/>
      <c r="D6" s="76"/>
    </row>
    <row r="7" spans="1:6">
      <c r="B7" s="46" t="s">
        <v>42</v>
      </c>
      <c r="C7" s="46" t="s">
        <v>43</v>
      </c>
      <c r="D7" s="47" t="s">
        <v>44</v>
      </c>
    </row>
    <row r="8" spans="1:6">
      <c r="B8" s="48" t="s">
        <v>45</v>
      </c>
      <c r="C8" s="52">
        <f>COUNTIFS(申込書!$C$4:$C$28,データ!B37,申込書!$L$4:$L$28,"OK")</f>
        <v>0</v>
      </c>
      <c r="D8" s="54">
        <f>COUNTIFS(申込書!$C$4:$C$28,データ!B37,申込書!$L$4:$L$28,"NG")</f>
        <v>0</v>
      </c>
    </row>
    <row r="9" spans="1:6">
      <c r="B9" s="48" t="s">
        <v>46</v>
      </c>
      <c r="C9" s="52">
        <f>COUNTIFS(申込書!$C$4:$C$28,データ!B38,申込書!$L$4:$L$28,"OK")</f>
        <v>0</v>
      </c>
      <c r="D9" s="54">
        <f>COUNTIFS(申込書!$C$4:$C$28,データ!B38,申込書!$L$4:$L$28,"NG")</f>
        <v>0</v>
      </c>
    </row>
    <row r="10" spans="1:6">
      <c r="B10" s="48" t="s">
        <v>47</v>
      </c>
      <c r="C10" s="52">
        <f>COUNTIFS(申込書!$C$4:$C$28,データ!B39,申込書!$L$4:$L$28,"OK")</f>
        <v>0</v>
      </c>
      <c r="D10" s="54">
        <f>COUNTIFS(申込書!$C$4:$C$28,データ!B39,申込書!$L$4:$L$28,"NG")</f>
        <v>0</v>
      </c>
    </row>
    <row r="11" spans="1:6">
      <c r="B11" s="49" t="s">
        <v>48</v>
      </c>
      <c r="C11" s="53">
        <f>COUNTIFS(申込書!$C$4:$C$28,データ!B40,申込書!$L$4:$L$28,"OK")</f>
        <v>0</v>
      </c>
      <c r="D11" s="54">
        <f>COUNTIFS(申込書!$C$4:$C$28,データ!B40,申込書!$L$4:$L$28,"NG")</f>
        <v>0</v>
      </c>
    </row>
    <row r="12" spans="1:6">
      <c r="B12" s="49" t="s">
        <v>49</v>
      </c>
      <c r="C12" s="53">
        <f>COUNTIFS(申込書!$C$4:$C$28,データ!B41,申込書!$L$4:$L$28,"OK")</f>
        <v>0</v>
      </c>
      <c r="D12" s="54">
        <f>COUNTIFS(申込書!$C$4:$C$28,データ!B41,申込書!$L$4:$L$28,"NG")</f>
        <v>0</v>
      </c>
    </row>
    <row r="13" spans="1:6">
      <c r="B13" s="49" t="s">
        <v>50</v>
      </c>
      <c r="C13" s="53">
        <f>COUNTIFS(申込書!$C$4:$C$28,データ!B42,申込書!$L$4:$L$28,"OK")</f>
        <v>0</v>
      </c>
      <c r="D13" s="54">
        <f>COUNTIFS(申込書!$C$4:$C$28,データ!B42,申込書!$L$4:$L$28,"NG")</f>
        <v>0</v>
      </c>
    </row>
    <row r="14" spans="1:6">
      <c r="B14" s="50" t="s">
        <v>24</v>
      </c>
      <c r="C14" s="54">
        <f>COUNTIFS(申込書!$C$4:$C$28,"",申込書!$L$4:$L$28,"NG")</f>
        <v>0</v>
      </c>
      <c r="D14" s="54">
        <f>C14</f>
        <v>0</v>
      </c>
    </row>
    <row r="15" spans="1:6">
      <c r="B15" s="51" t="s">
        <v>51</v>
      </c>
      <c r="C15" s="7">
        <f>SUM(C8:C13)</f>
        <v>0</v>
      </c>
      <c r="D15" s="55">
        <f>SUM(D8:D14)</f>
        <v>0</v>
      </c>
    </row>
  </sheetData>
  <sheetProtection password="83F1" sheet="1" objects="1" scenarios="1"/>
  <mergeCells count="4">
    <mergeCell ref="B6:D6"/>
    <mergeCell ref="C2:F2"/>
    <mergeCell ref="C3:F3"/>
    <mergeCell ref="C4:F4"/>
  </mergeCells>
  <phoneticPr fontId="1"/>
  <conditionalFormatting sqref="C3:C4">
    <cfRule type="expression" dxfId="4" priority="17">
      <formula>$C3=""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5" tint="0.39997558519241921"/>
  </sheetPr>
  <dimension ref="B1:AQ29"/>
  <sheetViews>
    <sheetView showGridLines="0" showRowColHeaders="0" topLeftCell="A13" zoomScaleNormal="100" workbookViewId="0">
      <selection activeCell="F12" sqref="F12"/>
    </sheetView>
  </sheetViews>
  <sheetFormatPr defaultRowHeight="16.5"/>
  <cols>
    <col min="1" max="1" width="3.5" style="8" customWidth="1"/>
    <col min="2" max="3" width="9.25" style="8" customWidth="1"/>
    <col min="4" max="5" width="16.625" style="8" customWidth="1"/>
    <col min="6" max="6" width="7.25" style="8" bestFit="1" customWidth="1"/>
    <col min="7" max="7" width="14.625" style="13" bestFit="1" customWidth="1"/>
    <col min="8" max="8" width="7.625" style="13" customWidth="1"/>
    <col min="9" max="9" width="1.875" style="8" customWidth="1"/>
    <col min="10" max="10" width="25.5" style="31" customWidth="1"/>
    <col min="11" max="11" width="9.375" style="31" customWidth="1"/>
    <col min="12" max="12" width="3.875" style="26" hidden="1" customWidth="1"/>
    <col min="13" max="15" width="2.5" style="31" hidden="1" customWidth="1"/>
    <col min="16" max="21" width="7.875" style="30" hidden="1" customWidth="1"/>
    <col min="22" max="22" width="7.875" style="29" hidden="1" customWidth="1"/>
    <col min="23" max="29" width="7.875" style="30" hidden="1" customWidth="1"/>
    <col min="30" max="37" width="7.875" style="30" customWidth="1"/>
    <col min="38" max="38" width="7.875" style="29" customWidth="1"/>
    <col min="39" max="39" width="7.875" style="30" customWidth="1"/>
    <col min="40" max="40" width="7.875" style="31" customWidth="1"/>
    <col min="41" max="41" width="9" style="31" customWidth="1"/>
    <col min="42" max="43" width="9" style="31"/>
    <col min="44" max="16384" width="9" style="8"/>
  </cols>
  <sheetData>
    <row r="1" spans="2:43">
      <c r="E1" s="9"/>
      <c r="F1" s="9"/>
      <c r="G1" s="10"/>
      <c r="H1" s="10"/>
      <c r="I1" s="9"/>
      <c r="J1" s="28"/>
      <c r="K1" s="28"/>
      <c r="L1" s="25"/>
      <c r="M1" s="28"/>
      <c r="N1" s="28"/>
      <c r="O1" s="28"/>
      <c r="P1" s="28"/>
      <c r="Q1" s="28"/>
      <c r="R1" s="28"/>
      <c r="S1" s="28"/>
      <c r="T1" s="28"/>
      <c r="U1" s="28"/>
      <c r="X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2:43" s="56" customFormat="1" ht="49.5" thickBot="1">
      <c r="B2" s="79" t="s">
        <v>52</v>
      </c>
      <c r="C2" s="79"/>
      <c r="D2" s="79"/>
      <c r="G2" s="57"/>
      <c r="H2" s="57"/>
      <c r="J2" s="58"/>
      <c r="K2" s="58"/>
      <c r="L2" s="59"/>
      <c r="M2" s="60"/>
      <c r="N2" s="60"/>
      <c r="O2" s="60"/>
      <c r="P2" s="60"/>
      <c r="Q2" s="60"/>
      <c r="R2" s="60"/>
      <c r="S2" s="60"/>
      <c r="T2" s="60"/>
      <c r="U2" s="60"/>
      <c r="V2" s="61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1"/>
      <c r="AM2" s="60"/>
      <c r="AN2" s="58"/>
      <c r="AO2" s="58"/>
      <c r="AP2" s="58"/>
      <c r="AQ2" s="58"/>
    </row>
    <row r="3" spans="2:43" ht="36.75" customHeight="1" thickBot="1">
      <c r="B3" s="15"/>
      <c r="C3" s="16" t="s">
        <v>42</v>
      </c>
      <c r="D3" s="17" t="s">
        <v>53</v>
      </c>
      <c r="E3" s="17" t="s">
        <v>54</v>
      </c>
      <c r="F3" s="18" t="s">
        <v>55</v>
      </c>
      <c r="G3" s="19" t="s">
        <v>56</v>
      </c>
      <c r="H3" s="11"/>
      <c r="J3" s="33" t="s">
        <v>57</v>
      </c>
      <c r="K3" s="27"/>
      <c r="L3" s="27"/>
      <c r="M3" s="32"/>
      <c r="N3" s="34"/>
      <c r="O3" s="32"/>
      <c r="P3" s="6" t="s">
        <v>58</v>
      </c>
      <c r="Q3" s="6" t="s">
        <v>59</v>
      </c>
      <c r="R3" s="35" t="s">
        <v>60</v>
      </c>
      <c r="S3" s="35" t="s">
        <v>61</v>
      </c>
      <c r="T3" s="6" t="s">
        <v>62</v>
      </c>
      <c r="U3" s="6" t="s">
        <v>63</v>
      </c>
      <c r="V3" s="6" t="s">
        <v>64</v>
      </c>
      <c r="W3" s="6" t="s">
        <v>65</v>
      </c>
      <c r="X3" s="6" t="s">
        <v>66</v>
      </c>
      <c r="Y3" s="6" t="s">
        <v>67</v>
      </c>
      <c r="Z3" s="6" t="s">
        <v>68</v>
      </c>
      <c r="AA3" s="6" t="s">
        <v>69</v>
      </c>
      <c r="AB3" s="6" t="s">
        <v>70</v>
      </c>
      <c r="AC3" s="6" t="s">
        <v>71</v>
      </c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2:43" ht="25.5" customHeight="1">
      <c r="B4" s="20">
        <v>1</v>
      </c>
      <c r="C4" s="62"/>
      <c r="D4" s="63"/>
      <c r="E4" s="63"/>
      <c r="F4" s="64"/>
      <c r="G4" s="65"/>
      <c r="H4" s="14"/>
      <c r="J4" s="75" t="str">
        <f>IF(P4&lt;&gt;"",IF(R4&lt;&gt;"",R4,IF(U4&lt;&gt;"",U4,IF(X4&lt;&gt;"",X4,IF(AA4&lt;&gt;"",AA4,IF(AC4&lt;&gt;"",AC4,"OK"))))),"")</f>
        <v/>
      </c>
      <c r="K4" s="12"/>
      <c r="L4" s="12" t="str">
        <f>IF(J4="","",IF(J4="OK","OK","NG"))</f>
        <v/>
      </c>
      <c r="M4" s="32"/>
      <c r="N4" s="34" t="str">
        <f>J4&amp;K4</f>
        <v/>
      </c>
      <c r="O4" s="32"/>
      <c r="P4" s="37" t="str">
        <f>TRIM(C4&amp;D4&amp;E4&amp;F4&amp;G4)</f>
        <v/>
      </c>
      <c r="Q4" s="38" t="str">
        <f>IF(TRIM(C4)&lt;&gt;"","Y","")</f>
        <v/>
      </c>
      <c r="R4" s="38" t="str">
        <f t="shared" ref="R4:R28" si="0">IF(AND($P4&lt;&gt;"",$Q4&lt;&gt;"Y"),ERR種目未選択,"")</f>
        <v/>
      </c>
      <c r="S4" s="39" t="str">
        <f>IF(AND($Q4="Y",$R4=""),VALUE(ASC(LEFT(C4,1))),"")</f>
        <v/>
      </c>
      <c r="T4" s="39" t="str">
        <f>IF(TRIM(D4)&lt;&gt;"","Y","")</f>
        <v/>
      </c>
      <c r="U4" s="39" t="str">
        <f t="shared" ref="U4:U28" si="1">IF($P4="","",IF(T4="",ERR選手未入力,IF(V4=0,ERR選手区切,"")))</f>
        <v/>
      </c>
      <c r="V4" s="39" t="str">
        <f t="array" ref="V4">IF(T4="Y",MAX(IFERROR(FIND(区切文字,TRIM(D4)),0)),"")</f>
        <v/>
      </c>
      <c r="W4" s="39" t="str">
        <f>IF(TRIM(E4)&lt;&gt;"","Y","")</f>
        <v/>
      </c>
      <c r="X4" s="39" t="str">
        <f t="shared" ref="X4:X28" si="2">IF($P4="","",IF(W4="",ERRふりがな未入力,IF(Y4=0,ERRふりがな区切,"")))</f>
        <v/>
      </c>
      <c r="Y4" s="39" t="str">
        <f t="array" ref="Y4">IF(W4="Y",MAX(IFERROR(FIND(区切文字,TRIM(E4)),0)),"")</f>
        <v/>
      </c>
      <c r="Z4" s="39" t="str">
        <f>IF(TRIM(F4)&lt;&gt;"","Y","")</f>
        <v/>
      </c>
      <c r="AA4" s="39" t="str">
        <f t="shared" ref="AA4:AA28" si="3">IF($P4="","",IF(Z4="",ERR学年,IF(VLOOKUP(F4,学年変換,2,0)&gt;S4,ERR学年,"")))</f>
        <v/>
      </c>
      <c r="AB4" s="39" t="str">
        <f>IF(TRIM(G4)&lt;&gt;"","Y","")</f>
        <v/>
      </c>
      <c r="AC4" s="39" t="str">
        <f t="shared" ref="AC4:AC28" si="4">IF($P4="","",IF(G4="申請中","",IF(LEN(TRIM(G4))&lt;&gt;10,ERR登録番号,"")))</f>
        <v/>
      </c>
      <c r="AD4" s="32"/>
      <c r="AE4" s="32"/>
      <c r="AF4" s="32"/>
      <c r="AG4" s="32"/>
      <c r="AH4" s="40"/>
      <c r="AI4" s="32"/>
      <c r="AJ4" s="32"/>
      <c r="AK4" s="32"/>
      <c r="AL4" s="32"/>
      <c r="AM4" s="32"/>
    </row>
    <row r="5" spans="2:43" ht="25.5" customHeight="1">
      <c r="B5" s="21">
        <v>2</v>
      </c>
      <c r="C5" s="66"/>
      <c r="D5" s="67"/>
      <c r="E5" s="67"/>
      <c r="F5" s="68"/>
      <c r="G5" s="69"/>
      <c r="H5" s="14"/>
      <c r="J5" s="23" t="str">
        <f>IF(P5&lt;&gt;"",IF(R5&lt;&gt;"",R5,IF(U5&lt;&gt;"",U5,IF(X5&lt;&gt;"",X5,IF(AA5&lt;&gt;"",AA5,IF(AC5&lt;&gt;"",AC5,"OK"))))),"")</f>
        <v/>
      </c>
      <c r="K5" s="12"/>
      <c r="L5" s="12" t="str">
        <f t="shared" ref="L5:L28" si="5">IF(J5="","",IF(J5="OK","OK","NG"))</f>
        <v/>
      </c>
      <c r="M5" s="32"/>
      <c r="N5" s="34" t="str">
        <f>J5</f>
        <v/>
      </c>
      <c r="O5" s="32"/>
      <c r="P5" s="37" t="str">
        <f t="shared" ref="P5:P28" si="6">TRIM(C5&amp;D5&amp;E5&amp;F5&amp;G5)</f>
        <v/>
      </c>
      <c r="Q5" s="38" t="str">
        <f t="shared" ref="Q5:Q28" si="7">IF(TRIM(C5)&lt;&gt;"","Y","")</f>
        <v/>
      </c>
      <c r="R5" s="38" t="str">
        <f t="shared" si="0"/>
        <v/>
      </c>
      <c r="S5" s="39" t="str">
        <f t="shared" ref="S5:S28" si="8">IF(AND($Q5="Y",$R5=""),VALUE(ASC(LEFT(C5,1))),"")</f>
        <v/>
      </c>
      <c r="T5" s="39" t="str">
        <f t="shared" ref="T5:T28" si="9">IF(TRIM(D5)&lt;&gt;"","Y","")</f>
        <v/>
      </c>
      <c r="U5" s="39" t="str">
        <f t="shared" si="1"/>
        <v/>
      </c>
      <c r="V5" s="39" t="str">
        <f t="array" ref="V5">IF(T5="Y",MAX(IFERROR(FIND(区切文字,TRIM(D5)),0)),"")</f>
        <v/>
      </c>
      <c r="W5" s="39" t="str">
        <f t="shared" ref="W5:W28" si="10">IF(TRIM(E5)&lt;&gt;"","Y","")</f>
        <v/>
      </c>
      <c r="X5" s="39" t="str">
        <f t="shared" si="2"/>
        <v/>
      </c>
      <c r="Y5" s="39" t="str">
        <f t="array" ref="Y5">IF(W5="Y",MAX(IFERROR(FIND(区切文字,TRIM(E5)),0)),"")</f>
        <v/>
      </c>
      <c r="Z5" s="39" t="str">
        <f t="shared" ref="Z5:Z28" si="11">IF(TRIM(F5)&lt;&gt;"","Y","")</f>
        <v/>
      </c>
      <c r="AA5" s="39" t="str">
        <f t="shared" si="3"/>
        <v/>
      </c>
      <c r="AB5" s="39" t="str">
        <f t="shared" ref="AB5:AB28" si="12">IF(TRIM(G5)&lt;&gt;"","Y","")</f>
        <v/>
      </c>
      <c r="AC5" s="39" t="str">
        <f t="shared" si="4"/>
        <v/>
      </c>
      <c r="AD5" s="32"/>
      <c r="AE5" s="32"/>
      <c r="AF5" s="32"/>
      <c r="AG5" s="32"/>
      <c r="AH5" s="40"/>
      <c r="AI5" s="32"/>
      <c r="AJ5" s="32"/>
      <c r="AK5" s="32"/>
      <c r="AL5" s="32"/>
      <c r="AM5" s="32"/>
    </row>
    <row r="6" spans="2:43" ht="25.5" customHeight="1">
      <c r="B6" s="21">
        <v>3</v>
      </c>
      <c r="C6" s="66"/>
      <c r="D6" s="67"/>
      <c r="E6" s="67"/>
      <c r="F6" s="68"/>
      <c r="G6" s="69"/>
      <c r="H6" s="14"/>
      <c r="J6" s="23" t="str">
        <f t="shared" ref="J6:J28" si="13">IF(P6&lt;&gt;"",IF(R6&lt;&gt;"",R6,IF(U6&lt;&gt;"",U6,IF(X6&lt;&gt;"",X6,IF(AA6&lt;&gt;"",AA6,IF(AC6&lt;&gt;"",AC6,"OK"))))),"")</f>
        <v/>
      </c>
      <c r="K6" s="12"/>
      <c r="L6" s="12" t="str">
        <f t="shared" si="5"/>
        <v/>
      </c>
      <c r="M6" s="32"/>
      <c r="N6" s="34" t="str">
        <f t="shared" ref="N6:N28" si="14">J6&amp;K6</f>
        <v/>
      </c>
      <c r="O6" s="32"/>
      <c r="P6" s="37" t="str">
        <f t="shared" si="6"/>
        <v/>
      </c>
      <c r="Q6" s="38" t="str">
        <f t="shared" si="7"/>
        <v/>
      </c>
      <c r="R6" s="38" t="str">
        <f t="shared" si="0"/>
        <v/>
      </c>
      <c r="S6" s="39" t="str">
        <f t="shared" si="8"/>
        <v/>
      </c>
      <c r="T6" s="39" t="str">
        <f t="shared" si="9"/>
        <v/>
      </c>
      <c r="U6" s="39" t="str">
        <f t="shared" si="1"/>
        <v/>
      </c>
      <c r="V6" s="39" t="str">
        <f t="array" ref="V6">IF(T6="Y",MAX(IFERROR(FIND(区切文字,TRIM(D6)),0)),"")</f>
        <v/>
      </c>
      <c r="W6" s="39" t="str">
        <f t="shared" si="10"/>
        <v/>
      </c>
      <c r="X6" s="39" t="str">
        <f t="shared" si="2"/>
        <v/>
      </c>
      <c r="Y6" s="39" t="str">
        <f t="array" ref="Y6">IF(W6="Y",MAX(IFERROR(FIND(区切文字,TRIM(E6)),0)),"")</f>
        <v/>
      </c>
      <c r="Z6" s="39" t="str">
        <f t="shared" si="11"/>
        <v/>
      </c>
      <c r="AA6" s="39" t="str">
        <f t="shared" si="3"/>
        <v/>
      </c>
      <c r="AB6" s="39" t="str">
        <f t="shared" si="12"/>
        <v/>
      </c>
      <c r="AC6" s="39" t="str">
        <f t="shared" si="4"/>
        <v/>
      </c>
      <c r="AD6" s="32"/>
      <c r="AE6" s="32"/>
      <c r="AF6" s="32"/>
      <c r="AG6" s="32"/>
      <c r="AH6" s="40"/>
      <c r="AI6" s="32"/>
      <c r="AJ6" s="32"/>
      <c r="AK6" s="32"/>
      <c r="AL6" s="32"/>
      <c r="AM6" s="32"/>
    </row>
    <row r="7" spans="2:43" ht="25.5" customHeight="1">
      <c r="B7" s="21">
        <v>4</v>
      </c>
      <c r="C7" s="66"/>
      <c r="D7" s="67"/>
      <c r="E7" s="67"/>
      <c r="F7" s="68"/>
      <c r="G7" s="69"/>
      <c r="H7" s="14"/>
      <c r="J7" s="23" t="str">
        <f t="shared" si="13"/>
        <v/>
      </c>
      <c r="K7" s="12"/>
      <c r="L7" s="12" t="str">
        <f t="shared" si="5"/>
        <v/>
      </c>
      <c r="M7" s="32"/>
      <c r="N7" s="34" t="str">
        <f t="shared" si="14"/>
        <v/>
      </c>
      <c r="O7" s="32"/>
      <c r="P7" s="37" t="str">
        <f t="shared" si="6"/>
        <v/>
      </c>
      <c r="Q7" s="38" t="str">
        <f t="shared" si="7"/>
        <v/>
      </c>
      <c r="R7" s="38" t="str">
        <f t="shared" si="0"/>
        <v/>
      </c>
      <c r="S7" s="39" t="str">
        <f t="shared" si="8"/>
        <v/>
      </c>
      <c r="T7" s="39" t="str">
        <f t="shared" si="9"/>
        <v/>
      </c>
      <c r="U7" s="39" t="str">
        <f t="shared" si="1"/>
        <v/>
      </c>
      <c r="V7" s="39" t="str">
        <f t="array" ref="V7">IF(T7="Y",MAX(IFERROR(FIND(区切文字,TRIM(D7)),0)),"")</f>
        <v/>
      </c>
      <c r="W7" s="39" t="str">
        <f t="shared" si="10"/>
        <v/>
      </c>
      <c r="X7" s="39" t="str">
        <f t="shared" si="2"/>
        <v/>
      </c>
      <c r="Y7" s="39" t="str">
        <f t="array" ref="Y7">IF(W7="Y",MAX(IFERROR(FIND(区切文字,TRIM(E7)),0)),"")</f>
        <v/>
      </c>
      <c r="Z7" s="39" t="str">
        <f t="shared" si="11"/>
        <v/>
      </c>
      <c r="AA7" s="39" t="str">
        <f t="shared" si="3"/>
        <v/>
      </c>
      <c r="AB7" s="39" t="str">
        <f t="shared" si="12"/>
        <v/>
      </c>
      <c r="AC7" s="39" t="str">
        <f t="shared" si="4"/>
        <v/>
      </c>
      <c r="AD7" s="32"/>
      <c r="AE7" s="32"/>
      <c r="AF7" s="32"/>
      <c r="AG7" s="32"/>
      <c r="AH7" s="40"/>
      <c r="AI7" s="32"/>
      <c r="AJ7" s="32"/>
      <c r="AK7" s="32"/>
      <c r="AL7" s="32"/>
      <c r="AM7" s="32"/>
    </row>
    <row r="8" spans="2:43" ht="25.5" customHeight="1">
      <c r="B8" s="21">
        <v>5</v>
      </c>
      <c r="C8" s="66"/>
      <c r="D8" s="67"/>
      <c r="E8" s="67"/>
      <c r="F8" s="68"/>
      <c r="G8" s="69"/>
      <c r="H8" s="14"/>
      <c r="J8" s="23" t="str">
        <f t="shared" si="13"/>
        <v/>
      </c>
      <c r="K8" s="12"/>
      <c r="L8" s="12" t="str">
        <f t="shared" si="5"/>
        <v/>
      </c>
      <c r="M8" s="32"/>
      <c r="N8" s="34" t="str">
        <f t="shared" si="14"/>
        <v/>
      </c>
      <c r="O8" s="32"/>
      <c r="P8" s="37" t="str">
        <f t="shared" si="6"/>
        <v/>
      </c>
      <c r="Q8" s="38" t="str">
        <f t="shared" si="7"/>
        <v/>
      </c>
      <c r="R8" s="38" t="str">
        <f t="shared" si="0"/>
        <v/>
      </c>
      <c r="S8" s="39" t="str">
        <f t="shared" si="8"/>
        <v/>
      </c>
      <c r="T8" s="39" t="str">
        <f t="shared" si="9"/>
        <v/>
      </c>
      <c r="U8" s="39" t="str">
        <f t="shared" si="1"/>
        <v/>
      </c>
      <c r="V8" s="39" t="str">
        <f t="array" ref="V8">IF(T8="Y",MAX(IFERROR(FIND(区切文字,TRIM(D8)),0)),"")</f>
        <v/>
      </c>
      <c r="W8" s="39" t="str">
        <f t="shared" si="10"/>
        <v/>
      </c>
      <c r="X8" s="39" t="str">
        <f t="shared" si="2"/>
        <v/>
      </c>
      <c r="Y8" s="39" t="str">
        <f t="array" ref="Y8">IF(W8="Y",MAX(IFERROR(FIND(区切文字,TRIM(E8)),0)),"")</f>
        <v/>
      </c>
      <c r="Z8" s="39" t="str">
        <f t="shared" si="11"/>
        <v/>
      </c>
      <c r="AA8" s="39" t="str">
        <f t="shared" si="3"/>
        <v/>
      </c>
      <c r="AB8" s="39" t="str">
        <f t="shared" si="12"/>
        <v/>
      </c>
      <c r="AC8" s="39" t="str">
        <f t="shared" si="4"/>
        <v/>
      </c>
      <c r="AD8" s="32"/>
      <c r="AE8" s="32"/>
      <c r="AF8" s="32"/>
      <c r="AG8" s="32"/>
      <c r="AH8" s="40"/>
      <c r="AI8" s="32"/>
      <c r="AJ8" s="32"/>
      <c r="AK8" s="32"/>
      <c r="AL8" s="32"/>
      <c r="AM8" s="32"/>
    </row>
    <row r="9" spans="2:43" ht="25.5" customHeight="1">
      <c r="B9" s="21">
        <v>6</v>
      </c>
      <c r="C9" s="66"/>
      <c r="D9" s="67"/>
      <c r="E9" s="67"/>
      <c r="F9" s="68"/>
      <c r="G9" s="69"/>
      <c r="H9" s="14"/>
      <c r="J9" s="23" t="str">
        <f t="shared" si="13"/>
        <v/>
      </c>
      <c r="K9" s="12"/>
      <c r="L9" s="12" t="str">
        <f t="shared" si="5"/>
        <v/>
      </c>
      <c r="M9" s="32"/>
      <c r="N9" s="34" t="str">
        <f t="shared" si="14"/>
        <v/>
      </c>
      <c r="O9" s="32"/>
      <c r="P9" s="37" t="str">
        <f t="shared" si="6"/>
        <v/>
      </c>
      <c r="Q9" s="38" t="str">
        <f t="shared" si="7"/>
        <v/>
      </c>
      <c r="R9" s="38" t="str">
        <f t="shared" si="0"/>
        <v/>
      </c>
      <c r="S9" s="39" t="str">
        <f t="shared" si="8"/>
        <v/>
      </c>
      <c r="T9" s="39" t="str">
        <f t="shared" si="9"/>
        <v/>
      </c>
      <c r="U9" s="39" t="str">
        <f t="shared" si="1"/>
        <v/>
      </c>
      <c r="V9" s="39" t="str">
        <f t="array" ref="V9">IF(T9="Y",MAX(IFERROR(FIND(区切文字,TRIM(D9)),0)),"")</f>
        <v/>
      </c>
      <c r="W9" s="39" t="str">
        <f t="shared" si="10"/>
        <v/>
      </c>
      <c r="X9" s="39" t="str">
        <f t="shared" si="2"/>
        <v/>
      </c>
      <c r="Y9" s="39" t="str">
        <f t="array" ref="Y9">IF(W9="Y",MAX(IFERROR(FIND(区切文字,TRIM(E9)),0)),"")</f>
        <v/>
      </c>
      <c r="Z9" s="39" t="str">
        <f t="shared" si="11"/>
        <v/>
      </c>
      <c r="AA9" s="39" t="str">
        <f t="shared" si="3"/>
        <v/>
      </c>
      <c r="AB9" s="39" t="str">
        <f t="shared" si="12"/>
        <v/>
      </c>
      <c r="AC9" s="39" t="str">
        <f t="shared" si="4"/>
        <v/>
      </c>
      <c r="AD9" s="32"/>
      <c r="AE9" s="32"/>
      <c r="AF9" s="32"/>
      <c r="AG9" s="32"/>
      <c r="AH9" s="40"/>
      <c r="AI9" s="32"/>
      <c r="AJ9" s="32"/>
      <c r="AK9" s="32"/>
      <c r="AL9" s="32"/>
      <c r="AM9" s="32"/>
    </row>
    <row r="10" spans="2:43" ht="25.5" customHeight="1">
      <c r="B10" s="21">
        <v>7</v>
      </c>
      <c r="C10" s="66"/>
      <c r="D10" s="67"/>
      <c r="E10" s="67"/>
      <c r="F10" s="68"/>
      <c r="G10" s="69"/>
      <c r="H10" s="14"/>
      <c r="J10" s="23" t="str">
        <f t="shared" si="13"/>
        <v/>
      </c>
      <c r="K10" s="12"/>
      <c r="L10" s="12" t="str">
        <f t="shared" si="5"/>
        <v/>
      </c>
      <c r="M10" s="32"/>
      <c r="N10" s="34" t="str">
        <f t="shared" si="14"/>
        <v/>
      </c>
      <c r="O10" s="32"/>
      <c r="P10" s="37" t="str">
        <f t="shared" si="6"/>
        <v/>
      </c>
      <c r="Q10" s="38" t="str">
        <f t="shared" si="7"/>
        <v/>
      </c>
      <c r="R10" s="38" t="str">
        <f t="shared" si="0"/>
        <v/>
      </c>
      <c r="S10" s="39" t="str">
        <f t="shared" si="8"/>
        <v/>
      </c>
      <c r="T10" s="39" t="str">
        <f t="shared" si="9"/>
        <v/>
      </c>
      <c r="U10" s="39" t="str">
        <f t="shared" si="1"/>
        <v/>
      </c>
      <c r="V10" s="39" t="str">
        <f t="array" ref="V10">IF(T10="Y",MAX(IFERROR(FIND(区切文字,TRIM(D10)),0)),"")</f>
        <v/>
      </c>
      <c r="W10" s="39" t="str">
        <f t="shared" si="10"/>
        <v/>
      </c>
      <c r="X10" s="39" t="str">
        <f t="shared" si="2"/>
        <v/>
      </c>
      <c r="Y10" s="39" t="str">
        <f t="array" ref="Y10">IF(W10="Y",MAX(IFERROR(FIND(区切文字,TRIM(E10)),0)),"")</f>
        <v/>
      </c>
      <c r="Z10" s="39" t="str">
        <f t="shared" si="11"/>
        <v/>
      </c>
      <c r="AA10" s="39" t="str">
        <f t="shared" si="3"/>
        <v/>
      </c>
      <c r="AB10" s="39" t="str">
        <f t="shared" si="12"/>
        <v/>
      </c>
      <c r="AC10" s="39" t="str">
        <f t="shared" si="4"/>
        <v/>
      </c>
      <c r="AD10" s="32"/>
      <c r="AE10" s="32"/>
      <c r="AF10" s="32"/>
      <c r="AG10" s="32"/>
      <c r="AH10" s="40"/>
      <c r="AI10" s="32"/>
      <c r="AJ10" s="32"/>
      <c r="AK10" s="32"/>
      <c r="AL10" s="32"/>
      <c r="AM10" s="32"/>
    </row>
    <row r="11" spans="2:43" ht="25.5" customHeight="1">
      <c r="B11" s="21">
        <v>8</v>
      </c>
      <c r="C11" s="66"/>
      <c r="D11" s="67"/>
      <c r="E11" s="67"/>
      <c r="F11" s="68"/>
      <c r="G11" s="69"/>
      <c r="H11" s="14"/>
      <c r="J11" s="23" t="str">
        <f t="shared" si="13"/>
        <v/>
      </c>
      <c r="K11" s="12"/>
      <c r="L11" s="12" t="str">
        <f t="shared" si="5"/>
        <v/>
      </c>
      <c r="M11" s="32"/>
      <c r="N11" s="34" t="str">
        <f t="shared" si="14"/>
        <v/>
      </c>
      <c r="O11" s="32"/>
      <c r="P11" s="37" t="str">
        <f t="shared" si="6"/>
        <v/>
      </c>
      <c r="Q11" s="38" t="str">
        <f t="shared" si="7"/>
        <v/>
      </c>
      <c r="R11" s="38" t="str">
        <f t="shared" si="0"/>
        <v/>
      </c>
      <c r="S11" s="39" t="str">
        <f t="shared" si="8"/>
        <v/>
      </c>
      <c r="T11" s="39" t="str">
        <f t="shared" si="9"/>
        <v/>
      </c>
      <c r="U11" s="39" t="str">
        <f t="shared" si="1"/>
        <v/>
      </c>
      <c r="V11" s="39" t="str">
        <f t="array" ref="V11">IF(T11="Y",MAX(IFERROR(FIND(区切文字,TRIM(D11)),0)),"")</f>
        <v/>
      </c>
      <c r="W11" s="39" t="str">
        <f t="shared" si="10"/>
        <v/>
      </c>
      <c r="X11" s="39" t="str">
        <f t="shared" si="2"/>
        <v/>
      </c>
      <c r="Y11" s="39" t="str">
        <f t="array" ref="Y11">IF(W11="Y",MAX(IFERROR(FIND(区切文字,TRIM(E11)),0)),"")</f>
        <v/>
      </c>
      <c r="Z11" s="39" t="str">
        <f t="shared" si="11"/>
        <v/>
      </c>
      <c r="AA11" s="39" t="str">
        <f t="shared" si="3"/>
        <v/>
      </c>
      <c r="AB11" s="39" t="str">
        <f t="shared" si="12"/>
        <v/>
      </c>
      <c r="AC11" s="39" t="str">
        <f t="shared" si="4"/>
        <v/>
      </c>
      <c r="AD11" s="32"/>
      <c r="AE11" s="32"/>
      <c r="AF11" s="32"/>
      <c r="AG11" s="32"/>
      <c r="AH11" s="40"/>
      <c r="AI11" s="32"/>
      <c r="AJ11" s="32"/>
      <c r="AK11" s="32"/>
      <c r="AL11" s="32"/>
      <c r="AM11" s="32"/>
    </row>
    <row r="12" spans="2:43" ht="25.5" customHeight="1">
      <c r="B12" s="21">
        <v>9</v>
      </c>
      <c r="C12" s="66"/>
      <c r="D12" s="67"/>
      <c r="E12" s="67"/>
      <c r="F12" s="68"/>
      <c r="G12" s="69"/>
      <c r="H12" s="14"/>
      <c r="J12" s="23" t="str">
        <f t="shared" si="13"/>
        <v/>
      </c>
      <c r="K12" s="12"/>
      <c r="L12" s="12" t="str">
        <f t="shared" si="5"/>
        <v/>
      </c>
      <c r="M12" s="32"/>
      <c r="N12" s="34" t="str">
        <f t="shared" si="14"/>
        <v/>
      </c>
      <c r="O12" s="32"/>
      <c r="P12" s="37" t="str">
        <f t="shared" si="6"/>
        <v/>
      </c>
      <c r="Q12" s="38" t="str">
        <f t="shared" si="7"/>
        <v/>
      </c>
      <c r="R12" s="38" t="str">
        <f t="shared" si="0"/>
        <v/>
      </c>
      <c r="S12" s="39" t="str">
        <f t="shared" si="8"/>
        <v/>
      </c>
      <c r="T12" s="39" t="str">
        <f t="shared" si="9"/>
        <v/>
      </c>
      <c r="U12" s="39" t="str">
        <f t="shared" si="1"/>
        <v/>
      </c>
      <c r="V12" s="39" t="str">
        <f t="array" ref="V12">IF(T12="Y",MAX(IFERROR(FIND(区切文字,TRIM(D12)),0)),"")</f>
        <v/>
      </c>
      <c r="W12" s="39" t="str">
        <f t="shared" si="10"/>
        <v/>
      </c>
      <c r="X12" s="39" t="str">
        <f t="shared" si="2"/>
        <v/>
      </c>
      <c r="Y12" s="39" t="str">
        <f t="array" ref="Y12">IF(W12="Y",MAX(IFERROR(FIND(区切文字,TRIM(E12)),0)),"")</f>
        <v/>
      </c>
      <c r="Z12" s="39" t="str">
        <f t="shared" si="11"/>
        <v/>
      </c>
      <c r="AA12" s="39" t="str">
        <f t="shared" si="3"/>
        <v/>
      </c>
      <c r="AB12" s="39" t="str">
        <f t="shared" si="12"/>
        <v/>
      </c>
      <c r="AC12" s="39" t="str">
        <f t="shared" si="4"/>
        <v/>
      </c>
      <c r="AD12" s="32"/>
      <c r="AE12" s="32"/>
      <c r="AF12" s="32"/>
      <c r="AG12" s="32"/>
      <c r="AH12" s="40"/>
      <c r="AI12" s="32"/>
      <c r="AJ12" s="32"/>
      <c r="AK12" s="32"/>
      <c r="AL12" s="32"/>
      <c r="AM12" s="32"/>
    </row>
    <row r="13" spans="2:43" ht="25.5" customHeight="1">
      <c r="B13" s="21">
        <v>10</v>
      </c>
      <c r="C13" s="66"/>
      <c r="D13" s="67"/>
      <c r="E13" s="67"/>
      <c r="F13" s="68"/>
      <c r="G13" s="69"/>
      <c r="H13" s="14"/>
      <c r="J13" s="23" t="str">
        <f t="shared" si="13"/>
        <v/>
      </c>
      <c r="K13" s="12"/>
      <c r="L13" s="12" t="str">
        <f t="shared" si="5"/>
        <v/>
      </c>
      <c r="M13" s="32"/>
      <c r="N13" s="34" t="str">
        <f t="shared" si="14"/>
        <v/>
      </c>
      <c r="O13" s="32"/>
      <c r="P13" s="37" t="str">
        <f t="shared" si="6"/>
        <v/>
      </c>
      <c r="Q13" s="38" t="str">
        <f t="shared" si="7"/>
        <v/>
      </c>
      <c r="R13" s="38" t="str">
        <f t="shared" si="0"/>
        <v/>
      </c>
      <c r="S13" s="39" t="str">
        <f t="shared" si="8"/>
        <v/>
      </c>
      <c r="T13" s="39" t="str">
        <f t="shared" si="9"/>
        <v/>
      </c>
      <c r="U13" s="39" t="str">
        <f t="shared" si="1"/>
        <v/>
      </c>
      <c r="V13" s="39" t="str">
        <f t="array" ref="V13">IF(T13="Y",MAX(IFERROR(FIND(区切文字,TRIM(D13)),0)),"")</f>
        <v/>
      </c>
      <c r="W13" s="39" t="str">
        <f t="shared" si="10"/>
        <v/>
      </c>
      <c r="X13" s="39" t="str">
        <f t="shared" si="2"/>
        <v/>
      </c>
      <c r="Y13" s="39" t="str">
        <f t="array" ref="Y13">IF(W13="Y",MAX(IFERROR(FIND(区切文字,TRIM(E13)),0)),"")</f>
        <v/>
      </c>
      <c r="Z13" s="39" t="str">
        <f t="shared" si="11"/>
        <v/>
      </c>
      <c r="AA13" s="39" t="str">
        <f t="shared" si="3"/>
        <v/>
      </c>
      <c r="AB13" s="39" t="str">
        <f t="shared" si="12"/>
        <v/>
      </c>
      <c r="AC13" s="39" t="str">
        <f t="shared" si="4"/>
        <v/>
      </c>
      <c r="AD13" s="32"/>
      <c r="AE13" s="32"/>
      <c r="AF13" s="32"/>
      <c r="AG13" s="32"/>
      <c r="AH13" s="40"/>
      <c r="AI13" s="32"/>
      <c r="AJ13" s="32"/>
      <c r="AK13" s="32"/>
      <c r="AL13" s="32"/>
      <c r="AM13" s="32"/>
    </row>
    <row r="14" spans="2:43" ht="25.5" customHeight="1">
      <c r="B14" s="21">
        <v>11</v>
      </c>
      <c r="C14" s="66"/>
      <c r="D14" s="67"/>
      <c r="E14" s="67"/>
      <c r="F14" s="68"/>
      <c r="G14" s="69"/>
      <c r="H14" s="14"/>
      <c r="J14" s="23" t="str">
        <f t="shared" si="13"/>
        <v/>
      </c>
      <c r="K14" s="12"/>
      <c r="L14" s="12" t="str">
        <f t="shared" si="5"/>
        <v/>
      </c>
      <c r="M14" s="32"/>
      <c r="N14" s="34" t="str">
        <f t="shared" si="14"/>
        <v/>
      </c>
      <c r="O14" s="32"/>
      <c r="P14" s="37" t="str">
        <f t="shared" si="6"/>
        <v/>
      </c>
      <c r="Q14" s="38" t="str">
        <f t="shared" si="7"/>
        <v/>
      </c>
      <c r="R14" s="38" t="str">
        <f t="shared" si="0"/>
        <v/>
      </c>
      <c r="S14" s="39" t="str">
        <f t="shared" si="8"/>
        <v/>
      </c>
      <c r="T14" s="39" t="str">
        <f t="shared" si="9"/>
        <v/>
      </c>
      <c r="U14" s="39" t="str">
        <f t="shared" si="1"/>
        <v/>
      </c>
      <c r="V14" s="39" t="str">
        <f t="array" ref="V14">IF(T14="Y",MAX(IFERROR(FIND(区切文字,TRIM(D14)),0)),"")</f>
        <v/>
      </c>
      <c r="W14" s="39" t="str">
        <f t="shared" si="10"/>
        <v/>
      </c>
      <c r="X14" s="39" t="str">
        <f t="shared" si="2"/>
        <v/>
      </c>
      <c r="Y14" s="39" t="str">
        <f t="array" ref="Y14">IF(W14="Y",MAX(IFERROR(FIND(区切文字,TRIM(E14)),0)),"")</f>
        <v/>
      </c>
      <c r="Z14" s="39" t="str">
        <f t="shared" si="11"/>
        <v/>
      </c>
      <c r="AA14" s="39" t="str">
        <f t="shared" si="3"/>
        <v/>
      </c>
      <c r="AB14" s="39" t="str">
        <f t="shared" si="12"/>
        <v/>
      </c>
      <c r="AC14" s="39" t="str">
        <f t="shared" si="4"/>
        <v/>
      </c>
      <c r="AD14" s="32"/>
      <c r="AE14" s="32"/>
      <c r="AF14" s="32"/>
      <c r="AG14" s="32"/>
      <c r="AH14" s="40"/>
      <c r="AI14" s="32"/>
      <c r="AJ14" s="32"/>
      <c r="AK14" s="32"/>
      <c r="AL14" s="32"/>
      <c r="AM14" s="32"/>
    </row>
    <row r="15" spans="2:43" ht="25.5" customHeight="1">
      <c r="B15" s="21">
        <v>12</v>
      </c>
      <c r="C15" s="66"/>
      <c r="D15" s="67"/>
      <c r="E15" s="67"/>
      <c r="F15" s="68"/>
      <c r="G15" s="69"/>
      <c r="H15" s="14"/>
      <c r="J15" s="23" t="str">
        <f t="shared" si="13"/>
        <v/>
      </c>
      <c r="K15" s="12"/>
      <c r="L15" s="12" t="str">
        <f t="shared" si="5"/>
        <v/>
      </c>
      <c r="M15" s="32"/>
      <c r="N15" s="34" t="str">
        <f t="shared" si="14"/>
        <v/>
      </c>
      <c r="O15" s="32"/>
      <c r="P15" s="37" t="str">
        <f t="shared" si="6"/>
        <v/>
      </c>
      <c r="Q15" s="38" t="str">
        <f t="shared" si="7"/>
        <v/>
      </c>
      <c r="R15" s="38" t="str">
        <f t="shared" si="0"/>
        <v/>
      </c>
      <c r="S15" s="39" t="str">
        <f t="shared" si="8"/>
        <v/>
      </c>
      <c r="T15" s="39" t="str">
        <f t="shared" si="9"/>
        <v/>
      </c>
      <c r="U15" s="39" t="str">
        <f t="shared" si="1"/>
        <v/>
      </c>
      <c r="V15" s="39" t="str">
        <f t="array" ref="V15">IF(T15="Y",MAX(IFERROR(FIND(区切文字,TRIM(D15)),0)),"")</f>
        <v/>
      </c>
      <c r="W15" s="39" t="str">
        <f t="shared" si="10"/>
        <v/>
      </c>
      <c r="X15" s="39" t="str">
        <f t="shared" si="2"/>
        <v/>
      </c>
      <c r="Y15" s="39" t="str">
        <f t="array" ref="Y15">IF(W15="Y",MAX(IFERROR(FIND(区切文字,TRIM(E15)),0)),"")</f>
        <v/>
      </c>
      <c r="Z15" s="39" t="str">
        <f t="shared" si="11"/>
        <v/>
      </c>
      <c r="AA15" s="39" t="str">
        <f t="shared" si="3"/>
        <v/>
      </c>
      <c r="AB15" s="39" t="str">
        <f t="shared" si="12"/>
        <v/>
      </c>
      <c r="AC15" s="39" t="str">
        <f t="shared" si="4"/>
        <v/>
      </c>
      <c r="AD15" s="32"/>
      <c r="AE15" s="32"/>
      <c r="AF15" s="32"/>
      <c r="AG15" s="32"/>
      <c r="AH15" s="40"/>
      <c r="AI15" s="32"/>
      <c r="AJ15" s="32"/>
      <c r="AK15" s="32"/>
      <c r="AL15" s="32"/>
      <c r="AM15" s="32"/>
    </row>
    <row r="16" spans="2:43" ht="25.5" customHeight="1">
      <c r="B16" s="21">
        <v>13</v>
      </c>
      <c r="C16" s="66"/>
      <c r="D16" s="67"/>
      <c r="E16" s="67"/>
      <c r="F16" s="68"/>
      <c r="G16" s="69"/>
      <c r="H16" s="14"/>
      <c r="J16" s="23" t="str">
        <f t="shared" si="13"/>
        <v/>
      </c>
      <c r="K16" s="12"/>
      <c r="L16" s="12" t="str">
        <f t="shared" si="5"/>
        <v/>
      </c>
      <c r="M16" s="32"/>
      <c r="N16" s="34" t="str">
        <f t="shared" si="14"/>
        <v/>
      </c>
      <c r="O16" s="32"/>
      <c r="P16" s="37" t="str">
        <f t="shared" si="6"/>
        <v/>
      </c>
      <c r="Q16" s="38" t="str">
        <f t="shared" si="7"/>
        <v/>
      </c>
      <c r="R16" s="38" t="str">
        <f t="shared" si="0"/>
        <v/>
      </c>
      <c r="S16" s="39" t="str">
        <f t="shared" si="8"/>
        <v/>
      </c>
      <c r="T16" s="39" t="str">
        <f t="shared" si="9"/>
        <v/>
      </c>
      <c r="U16" s="39" t="str">
        <f t="shared" si="1"/>
        <v/>
      </c>
      <c r="V16" s="39" t="str">
        <f t="array" ref="V16">IF(T16="Y",MAX(IFERROR(FIND(区切文字,TRIM(D16)),0)),"")</f>
        <v/>
      </c>
      <c r="W16" s="39" t="str">
        <f t="shared" si="10"/>
        <v/>
      </c>
      <c r="X16" s="39" t="str">
        <f t="shared" si="2"/>
        <v/>
      </c>
      <c r="Y16" s="39" t="str">
        <f t="array" ref="Y16">IF(W16="Y",MAX(IFERROR(FIND(区切文字,TRIM(E16)),0)),"")</f>
        <v/>
      </c>
      <c r="Z16" s="39" t="str">
        <f t="shared" si="11"/>
        <v/>
      </c>
      <c r="AA16" s="39" t="str">
        <f t="shared" si="3"/>
        <v/>
      </c>
      <c r="AB16" s="39" t="str">
        <f t="shared" si="12"/>
        <v/>
      </c>
      <c r="AC16" s="39" t="str">
        <f t="shared" si="4"/>
        <v/>
      </c>
      <c r="AD16" s="32"/>
      <c r="AE16" s="32"/>
      <c r="AF16" s="32"/>
      <c r="AG16" s="32"/>
      <c r="AH16" s="40"/>
      <c r="AI16" s="32"/>
      <c r="AJ16" s="32"/>
      <c r="AK16" s="32"/>
      <c r="AL16" s="32"/>
      <c r="AM16" s="32"/>
    </row>
    <row r="17" spans="2:39" ht="25.5" customHeight="1">
      <c r="B17" s="21">
        <v>14</v>
      </c>
      <c r="C17" s="66"/>
      <c r="D17" s="67"/>
      <c r="E17" s="67"/>
      <c r="F17" s="68"/>
      <c r="G17" s="69"/>
      <c r="H17" s="14"/>
      <c r="J17" s="23" t="str">
        <f t="shared" si="13"/>
        <v/>
      </c>
      <c r="K17" s="12"/>
      <c r="L17" s="12" t="str">
        <f t="shared" ref="L17:L27" si="15">IF(J17="","",IF(J17="OK","OK","NG"))</f>
        <v/>
      </c>
      <c r="M17" s="32"/>
      <c r="N17" s="34" t="str">
        <f t="shared" ref="N17:N27" si="16">J17&amp;K17</f>
        <v/>
      </c>
      <c r="O17" s="32"/>
      <c r="P17" s="37" t="str">
        <f t="shared" si="6"/>
        <v/>
      </c>
      <c r="Q17" s="38" t="str">
        <f t="shared" si="7"/>
        <v/>
      </c>
      <c r="R17" s="38" t="str">
        <f t="shared" si="0"/>
        <v/>
      </c>
      <c r="S17" s="39" t="str">
        <f t="shared" si="8"/>
        <v/>
      </c>
      <c r="T17" s="39" t="str">
        <f t="shared" si="9"/>
        <v/>
      </c>
      <c r="U17" s="39" t="str">
        <f t="shared" si="1"/>
        <v/>
      </c>
      <c r="V17" s="39" t="str">
        <f t="array" ref="V17">IF(T17="Y",MAX(IFERROR(FIND(区切文字,TRIM(D17)),0)),"")</f>
        <v/>
      </c>
      <c r="W17" s="39" t="str">
        <f t="shared" si="10"/>
        <v/>
      </c>
      <c r="X17" s="39" t="str">
        <f t="shared" si="2"/>
        <v/>
      </c>
      <c r="Y17" s="39" t="str">
        <f t="array" ref="Y17">IF(W17="Y",MAX(IFERROR(FIND(区切文字,TRIM(E17)),0)),"")</f>
        <v/>
      </c>
      <c r="Z17" s="39" t="str">
        <f t="shared" si="11"/>
        <v/>
      </c>
      <c r="AA17" s="39" t="str">
        <f t="shared" si="3"/>
        <v/>
      </c>
      <c r="AB17" s="39" t="str">
        <f t="shared" si="12"/>
        <v/>
      </c>
      <c r="AC17" s="39" t="str">
        <f t="shared" si="4"/>
        <v/>
      </c>
      <c r="AD17" s="32"/>
      <c r="AE17" s="32"/>
      <c r="AF17" s="32"/>
      <c r="AG17" s="32"/>
      <c r="AH17" s="40"/>
      <c r="AI17" s="32"/>
      <c r="AJ17" s="32"/>
      <c r="AK17" s="32"/>
      <c r="AL17" s="32"/>
      <c r="AM17" s="32"/>
    </row>
    <row r="18" spans="2:39" ht="25.5" customHeight="1">
      <c r="B18" s="21">
        <v>15</v>
      </c>
      <c r="C18" s="66"/>
      <c r="D18" s="67"/>
      <c r="E18" s="67"/>
      <c r="F18" s="68"/>
      <c r="G18" s="69"/>
      <c r="H18" s="14"/>
      <c r="J18" s="23" t="str">
        <f t="shared" si="13"/>
        <v/>
      </c>
      <c r="K18" s="12"/>
      <c r="L18" s="12" t="str">
        <f t="shared" si="15"/>
        <v/>
      </c>
      <c r="M18" s="32"/>
      <c r="N18" s="34" t="str">
        <f t="shared" si="16"/>
        <v/>
      </c>
      <c r="O18" s="32"/>
      <c r="P18" s="37" t="str">
        <f t="shared" si="6"/>
        <v/>
      </c>
      <c r="Q18" s="38" t="str">
        <f t="shared" si="7"/>
        <v/>
      </c>
      <c r="R18" s="38" t="str">
        <f t="shared" si="0"/>
        <v/>
      </c>
      <c r="S18" s="39" t="str">
        <f t="shared" si="8"/>
        <v/>
      </c>
      <c r="T18" s="39" t="str">
        <f t="shared" si="9"/>
        <v/>
      </c>
      <c r="U18" s="39" t="str">
        <f t="shared" si="1"/>
        <v/>
      </c>
      <c r="V18" s="39" t="str">
        <f t="array" ref="V18">IF(T18="Y",MAX(IFERROR(FIND(区切文字,TRIM(D18)),0)),"")</f>
        <v/>
      </c>
      <c r="W18" s="39" t="str">
        <f t="shared" si="10"/>
        <v/>
      </c>
      <c r="X18" s="39" t="str">
        <f t="shared" si="2"/>
        <v/>
      </c>
      <c r="Y18" s="39" t="str">
        <f t="array" ref="Y18">IF(W18="Y",MAX(IFERROR(FIND(区切文字,TRIM(E18)),0)),"")</f>
        <v/>
      </c>
      <c r="Z18" s="39" t="str">
        <f t="shared" si="11"/>
        <v/>
      </c>
      <c r="AA18" s="39" t="str">
        <f t="shared" si="3"/>
        <v/>
      </c>
      <c r="AB18" s="39" t="str">
        <f t="shared" si="12"/>
        <v/>
      </c>
      <c r="AC18" s="39" t="str">
        <f t="shared" si="4"/>
        <v/>
      </c>
      <c r="AD18" s="32"/>
      <c r="AE18" s="32"/>
      <c r="AF18" s="32"/>
      <c r="AG18" s="32"/>
      <c r="AH18" s="40"/>
      <c r="AI18" s="32"/>
      <c r="AJ18" s="32"/>
      <c r="AK18" s="32"/>
      <c r="AL18" s="32"/>
      <c r="AM18" s="32"/>
    </row>
    <row r="19" spans="2:39" ht="25.5" customHeight="1">
      <c r="B19" s="21">
        <v>16</v>
      </c>
      <c r="C19" s="66"/>
      <c r="D19" s="67"/>
      <c r="E19" s="67"/>
      <c r="F19" s="68"/>
      <c r="G19" s="69"/>
      <c r="H19" s="14"/>
      <c r="J19" s="23" t="str">
        <f t="shared" si="13"/>
        <v/>
      </c>
      <c r="K19" s="12"/>
      <c r="L19" s="12" t="str">
        <f t="shared" si="15"/>
        <v/>
      </c>
      <c r="M19" s="32"/>
      <c r="N19" s="34" t="str">
        <f t="shared" si="16"/>
        <v/>
      </c>
      <c r="O19" s="32"/>
      <c r="P19" s="37" t="str">
        <f t="shared" si="6"/>
        <v/>
      </c>
      <c r="Q19" s="38" t="str">
        <f t="shared" si="7"/>
        <v/>
      </c>
      <c r="R19" s="38" t="str">
        <f t="shared" si="0"/>
        <v/>
      </c>
      <c r="S19" s="39" t="str">
        <f t="shared" si="8"/>
        <v/>
      </c>
      <c r="T19" s="39" t="str">
        <f t="shared" si="9"/>
        <v/>
      </c>
      <c r="U19" s="39" t="str">
        <f t="shared" si="1"/>
        <v/>
      </c>
      <c r="V19" s="39" t="str">
        <f t="array" ref="V19">IF(T19="Y",MAX(IFERROR(FIND(区切文字,TRIM(D19)),0)),"")</f>
        <v/>
      </c>
      <c r="W19" s="39" t="str">
        <f t="shared" si="10"/>
        <v/>
      </c>
      <c r="X19" s="39" t="str">
        <f t="shared" si="2"/>
        <v/>
      </c>
      <c r="Y19" s="39" t="str">
        <f t="array" ref="Y19">IF(W19="Y",MAX(IFERROR(FIND(区切文字,TRIM(E19)),0)),"")</f>
        <v/>
      </c>
      <c r="Z19" s="39" t="str">
        <f t="shared" si="11"/>
        <v/>
      </c>
      <c r="AA19" s="39" t="str">
        <f t="shared" si="3"/>
        <v/>
      </c>
      <c r="AB19" s="39" t="str">
        <f t="shared" si="12"/>
        <v/>
      </c>
      <c r="AC19" s="39" t="str">
        <f t="shared" si="4"/>
        <v/>
      </c>
      <c r="AD19" s="32"/>
      <c r="AE19" s="32"/>
      <c r="AF19" s="32"/>
      <c r="AG19" s="32"/>
      <c r="AH19" s="40"/>
      <c r="AI19" s="32"/>
      <c r="AJ19" s="32"/>
      <c r="AK19" s="32"/>
      <c r="AL19" s="32"/>
      <c r="AM19" s="32"/>
    </row>
    <row r="20" spans="2:39" ht="25.5" customHeight="1">
      <c r="B20" s="21">
        <v>17</v>
      </c>
      <c r="C20" s="66"/>
      <c r="D20" s="67"/>
      <c r="E20" s="67"/>
      <c r="F20" s="68"/>
      <c r="G20" s="69"/>
      <c r="H20" s="14"/>
      <c r="J20" s="23" t="str">
        <f t="shared" si="13"/>
        <v/>
      </c>
      <c r="K20" s="12"/>
      <c r="L20" s="12" t="str">
        <f t="shared" si="15"/>
        <v/>
      </c>
      <c r="M20" s="32"/>
      <c r="N20" s="34" t="str">
        <f t="shared" si="16"/>
        <v/>
      </c>
      <c r="O20" s="32"/>
      <c r="P20" s="37" t="str">
        <f t="shared" si="6"/>
        <v/>
      </c>
      <c r="Q20" s="38" t="str">
        <f t="shared" si="7"/>
        <v/>
      </c>
      <c r="R20" s="38" t="str">
        <f t="shared" si="0"/>
        <v/>
      </c>
      <c r="S20" s="39" t="str">
        <f t="shared" si="8"/>
        <v/>
      </c>
      <c r="T20" s="39" t="str">
        <f t="shared" si="9"/>
        <v/>
      </c>
      <c r="U20" s="39" t="str">
        <f t="shared" si="1"/>
        <v/>
      </c>
      <c r="V20" s="39" t="str">
        <f t="array" ref="V20">IF(T20="Y",MAX(IFERROR(FIND(区切文字,TRIM(D20)),0)),"")</f>
        <v/>
      </c>
      <c r="W20" s="39" t="str">
        <f t="shared" si="10"/>
        <v/>
      </c>
      <c r="X20" s="39" t="str">
        <f t="shared" si="2"/>
        <v/>
      </c>
      <c r="Y20" s="39" t="str">
        <f t="array" ref="Y20">IF(W20="Y",MAX(IFERROR(FIND(区切文字,TRIM(E20)),0)),"")</f>
        <v/>
      </c>
      <c r="Z20" s="39" t="str">
        <f t="shared" si="11"/>
        <v/>
      </c>
      <c r="AA20" s="39" t="str">
        <f t="shared" si="3"/>
        <v/>
      </c>
      <c r="AB20" s="39" t="str">
        <f t="shared" si="12"/>
        <v/>
      </c>
      <c r="AC20" s="39" t="str">
        <f t="shared" si="4"/>
        <v/>
      </c>
      <c r="AD20" s="32"/>
      <c r="AE20" s="32"/>
      <c r="AF20" s="32"/>
      <c r="AG20" s="32"/>
      <c r="AH20" s="40"/>
      <c r="AI20" s="32"/>
      <c r="AJ20" s="32"/>
      <c r="AK20" s="32"/>
      <c r="AL20" s="32"/>
      <c r="AM20" s="32"/>
    </row>
    <row r="21" spans="2:39" ht="25.5" customHeight="1">
      <c r="B21" s="21">
        <v>18</v>
      </c>
      <c r="C21" s="66"/>
      <c r="D21" s="67"/>
      <c r="E21" s="67"/>
      <c r="F21" s="68"/>
      <c r="G21" s="69"/>
      <c r="H21" s="14"/>
      <c r="J21" s="23" t="str">
        <f t="shared" si="13"/>
        <v/>
      </c>
      <c r="K21" s="12"/>
      <c r="L21" s="12" t="str">
        <f t="shared" si="15"/>
        <v/>
      </c>
      <c r="M21" s="32"/>
      <c r="N21" s="34" t="str">
        <f t="shared" si="16"/>
        <v/>
      </c>
      <c r="O21" s="32"/>
      <c r="P21" s="37" t="str">
        <f t="shared" si="6"/>
        <v/>
      </c>
      <c r="Q21" s="38" t="str">
        <f t="shared" si="7"/>
        <v/>
      </c>
      <c r="R21" s="38" t="str">
        <f t="shared" si="0"/>
        <v/>
      </c>
      <c r="S21" s="39" t="str">
        <f t="shared" si="8"/>
        <v/>
      </c>
      <c r="T21" s="39" t="str">
        <f t="shared" si="9"/>
        <v/>
      </c>
      <c r="U21" s="39" t="str">
        <f t="shared" si="1"/>
        <v/>
      </c>
      <c r="V21" s="39" t="str">
        <f t="array" ref="V21">IF(T21="Y",MAX(IFERROR(FIND(区切文字,TRIM(D21)),0)),"")</f>
        <v/>
      </c>
      <c r="W21" s="39" t="str">
        <f t="shared" si="10"/>
        <v/>
      </c>
      <c r="X21" s="39" t="str">
        <f t="shared" si="2"/>
        <v/>
      </c>
      <c r="Y21" s="39" t="str">
        <f t="array" ref="Y21">IF(W21="Y",MAX(IFERROR(FIND(区切文字,TRIM(E21)),0)),"")</f>
        <v/>
      </c>
      <c r="Z21" s="39" t="str">
        <f t="shared" si="11"/>
        <v/>
      </c>
      <c r="AA21" s="39" t="str">
        <f t="shared" si="3"/>
        <v/>
      </c>
      <c r="AB21" s="39" t="str">
        <f t="shared" si="12"/>
        <v/>
      </c>
      <c r="AC21" s="39" t="str">
        <f t="shared" si="4"/>
        <v/>
      </c>
      <c r="AD21" s="32"/>
      <c r="AE21" s="32"/>
      <c r="AF21" s="32"/>
      <c r="AG21" s="32"/>
      <c r="AH21" s="40"/>
      <c r="AI21" s="32"/>
      <c r="AJ21" s="32"/>
      <c r="AK21" s="32"/>
      <c r="AL21" s="32"/>
      <c r="AM21" s="32"/>
    </row>
    <row r="22" spans="2:39" ht="25.5" customHeight="1">
      <c r="B22" s="21">
        <v>19</v>
      </c>
      <c r="C22" s="66"/>
      <c r="D22" s="67"/>
      <c r="E22" s="67"/>
      <c r="F22" s="68"/>
      <c r="G22" s="69"/>
      <c r="H22" s="14"/>
      <c r="J22" s="23" t="str">
        <f t="shared" si="13"/>
        <v/>
      </c>
      <c r="K22" s="12"/>
      <c r="L22" s="12" t="str">
        <f t="shared" si="15"/>
        <v/>
      </c>
      <c r="M22" s="32"/>
      <c r="N22" s="34" t="str">
        <f t="shared" si="16"/>
        <v/>
      </c>
      <c r="O22" s="32"/>
      <c r="P22" s="37" t="str">
        <f t="shared" si="6"/>
        <v/>
      </c>
      <c r="Q22" s="38" t="str">
        <f t="shared" si="7"/>
        <v/>
      </c>
      <c r="R22" s="38" t="str">
        <f t="shared" si="0"/>
        <v/>
      </c>
      <c r="S22" s="39" t="str">
        <f t="shared" si="8"/>
        <v/>
      </c>
      <c r="T22" s="39" t="str">
        <f t="shared" si="9"/>
        <v/>
      </c>
      <c r="U22" s="39" t="str">
        <f t="shared" si="1"/>
        <v/>
      </c>
      <c r="V22" s="39" t="str">
        <f t="array" ref="V22">IF(T22="Y",MAX(IFERROR(FIND(区切文字,TRIM(D22)),0)),"")</f>
        <v/>
      </c>
      <c r="W22" s="39" t="str">
        <f t="shared" si="10"/>
        <v/>
      </c>
      <c r="X22" s="39" t="str">
        <f t="shared" si="2"/>
        <v/>
      </c>
      <c r="Y22" s="39" t="str">
        <f t="array" ref="Y22">IF(W22="Y",MAX(IFERROR(FIND(区切文字,TRIM(E22)),0)),"")</f>
        <v/>
      </c>
      <c r="Z22" s="39" t="str">
        <f t="shared" si="11"/>
        <v/>
      </c>
      <c r="AA22" s="39" t="str">
        <f t="shared" si="3"/>
        <v/>
      </c>
      <c r="AB22" s="39" t="str">
        <f t="shared" si="12"/>
        <v/>
      </c>
      <c r="AC22" s="39" t="str">
        <f t="shared" si="4"/>
        <v/>
      </c>
      <c r="AD22" s="32"/>
      <c r="AE22" s="32"/>
      <c r="AF22" s="32"/>
      <c r="AG22" s="32"/>
      <c r="AH22" s="40"/>
      <c r="AI22" s="32"/>
      <c r="AJ22" s="32"/>
      <c r="AK22" s="32"/>
      <c r="AL22" s="32"/>
      <c r="AM22" s="32"/>
    </row>
    <row r="23" spans="2:39" ht="25.5" customHeight="1">
      <c r="B23" s="21">
        <v>20</v>
      </c>
      <c r="C23" s="66"/>
      <c r="D23" s="67"/>
      <c r="E23" s="67"/>
      <c r="F23" s="68"/>
      <c r="G23" s="69"/>
      <c r="H23" s="14"/>
      <c r="J23" s="23" t="str">
        <f t="shared" si="13"/>
        <v/>
      </c>
      <c r="K23" s="12"/>
      <c r="L23" s="12" t="str">
        <f t="shared" si="15"/>
        <v/>
      </c>
      <c r="M23" s="32"/>
      <c r="N23" s="34" t="str">
        <f t="shared" si="16"/>
        <v/>
      </c>
      <c r="O23" s="32"/>
      <c r="P23" s="37" t="str">
        <f t="shared" si="6"/>
        <v/>
      </c>
      <c r="Q23" s="38" t="str">
        <f t="shared" si="7"/>
        <v/>
      </c>
      <c r="R23" s="38" t="str">
        <f t="shared" si="0"/>
        <v/>
      </c>
      <c r="S23" s="39" t="str">
        <f t="shared" si="8"/>
        <v/>
      </c>
      <c r="T23" s="39" t="str">
        <f t="shared" si="9"/>
        <v/>
      </c>
      <c r="U23" s="39" t="str">
        <f t="shared" si="1"/>
        <v/>
      </c>
      <c r="V23" s="39" t="str">
        <f t="array" ref="V23">IF(T23="Y",MAX(IFERROR(FIND(区切文字,TRIM(D23)),0)),"")</f>
        <v/>
      </c>
      <c r="W23" s="39" t="str">
        <f t="shared" si="10"/>
        <v/>
      </c>
      <c r="X23" s="39" t="str">
        <f t="shared" si="2"/>
        <v/>
      </c>
      <c r="Y23" s="39" t="str">
        <f t="array" ref="Y23">IF(W23="Y",MAX(IFERROR(FIND(区切文字,TRIM(E23)),0)),"")</f>
        <v/>
      </c>
      <c r="Z23" s="39" t="str">
        <f t="shared" si="11"/>
        <v/>
      </c>
      <c r="AA23" s="39" t="str">
        <f t="shared" si="3"/>
        <v/>
      </c>
      <c r="AB23" s="39" t="str">
        <f t="shared" si="12"/>
        <v/>
      </c>
      <c r="AC23" s="39" t="str">
        <f t="shared" si="4"/>
        <v/>
      </c>
      <c r="AD23" s="32"/>
      <c r="AE23" s="32"/>
      <c r="AF23" s="32"/>
      <c r="AG23" s="32"/>
      <c r="AH23" s="40"/>
      <c r="AI23" s="32"/>
      <c r="AJ23" s="32"/>
      <c r="AK23" s="32"/>
      <c r="AL23" s="32"/>
      <c r="AM23" s="32"/>
    </row>
    <row r="24" spans="2:39" ht="25.5" customHeight="1">
      <c r="B24" s="21">
        <v>21</v>
      </c>
      <c r="C24" s="66"/>
      <c r="D24" s="67"/>
      <c r="E24" s="67"/>
      <c r="F24" s="68"/>
      <c r="G24" s="69"/>
      <c r="H24" s="14"/>
      <c r="J24" s="23" t="str">
        <f t="shared" si="13"/>
        <v/>
      </c>
      <c r="K24" s="12"/>
      <c r="L24" s="12" t="str">
        <f t="shared" si="15"/>
        <v/>
      </c>
      <c r="M24" s="32"/>
      <c r="N24" s="34" t="str">
        <f t="shared" si="16"/>
        <v/>
      </c>
      <c r="O24" s="32"/>
      <c r="P24" s="37" t="str">
        <f t="shared" si="6"/>
        <v/>
      </c>
      <c r="Q24" s="38" t="str">
        <f t="shared" si="7"/>
        <v/>
      </c>
      <c r="R24" s="38" t="str">
        <f t="shared" si="0"/>
        <v/>
      </c>
      <c r="S24" s="39" t="str">
        <f t="shared" si="8"/>
        <v/>
      </c>
      <c r="T24" s="39" t="str">
        <f t="shared" si="9"/>
        <v/>
      </c>
      <c r="U24" s="39" t="str">
        <f t="shared" si="1"/>
        <v/>
      </c>
      <c r="V24" s="39" t="str">
        <f t="array" ref="V24">IF(T24="Y",MAX(IFERROR(FIND(区切文字,TRIM(D24)),0)),"")</f>
        <v/>
      </c>
      <c r="W24" s="39" t="str">
        <f t="shared" si="10"/>
        <v/>
      </c>
      <c r="X24" s="39" t="str">
        <f t="shared" si="2"/>
        <v/>
      </c>
      <c r="Y24" s="39" t="str">
        <f t="array" ref="Y24">IF(W24="Y",MAX(IFERROR(FIND(区切文字,TRIM(E24)),0)),"")</f>
        <v/>
      </c>
      <c r="Z24" s="39" t="str">
        <f t="shared" si="11"/>
        <v/>
      </c>
      <c r="AA24" s="39" t="str">
        <f t="shared" si="3"/>
        <v/>
      </c>
      <c r="AB24" s="39" t="str">
        <f t="shared" si="12"/>
        <v/>
      </c>
      <c r="AC24" s="39" t="str">
        <f t="shared" si="4"/>
        <v/>
      </c>
      <c r="AD24" s="32"/>
      <c r="AE24" s="32"/>
      <c r="AF24" s="32"/>
      <c r="AG24" s="32"/>
      <c r="AH24" s="40"/>
      <c r="AI24" s="32"/>
      <c r="AJ24" s="32"/>
      <c r="AK24" s="32"/>
      <c r="AL24" s="32"/>
      <c r="AM24" s="32"/>
    </row>
    <row r="25" spans="2:39" ht="25.5" customHeight="1">
      <c r="B25" s="21">
        <v>22</v>
      </c>
      <c r="C25" s="66"/>
      <c r="D25" s="67"/>
      <c r="E25" s="67"/>
      <c r="F25" s="68"/>
      <c r="G25" s="69"/>
      <c r="H25" s="14"/>
      <c r="J25" s="23" t="str">
        <f t="shared" si="13"/>
        <v/>
      </c>
      <c r="K25" s="12"/>
      <c r="L25" s="12" t="str">
        <f t="shared" si="15"/>
        <v/>
      </c>
      <c r="M25" s="32"/>
      <c r="N25" s="34" t="str">
        <f t="shared" si="16"/>
        <v/>
      </c>
      <c r="O25" s="32"/>
      <c r="P25" s="37" t="str">
        <f t="shared" si="6"/>
        <v/>
      </c>
      <c r="Q25" s="38" t="str">
        <f t="shared" si="7"/>
        <v/>
      </c>
      <c r="R25" s="38" t="str">
        <f t="shared" si="0"/>
        <v/>
      </c>
      <c r="S25" s="39" t="str">
        <f t="shared" si="8"/>
        <v/>
      </c>
      <c r="T25" s="39" t="str">
        <f t="shared" si="9"/>
        <v/>
      </c>
      <c r="U25" s="39" t="str">
        <f t="shared" si="1"/>
        <v/>
      </c>
      <c r="V25" s="39" t="str">
        <f t="array" ref="V25">IF(T25="Y",MAX(IFERROR(FIND(区切文字,TRIM(D25)),0)),"")</f>
        <v/>
      </c>
      <c r="W25" s="39" t="str">
        <f t="shared" si="10"/>
        <v/>
      </c>
      <c r="X25" s="39" t="str">
        <f t="shared" si="2"/>
        <v/>
      </c>
      <c r="Y25" s="39" t="str">
        <f t="array" ref="Y25">IF(W25="Y",MAX(IFERROR(FIND(区切文字,TRIM(E25)),0)),"")</f>
        <v/>
      </c>
      <c r="Z25" s="39" t="str">
        <f t="shared" si="11"/>
        <v/>
      </c>
      <c r="AA25" s="39" t="str">
        <f t="shared" si="3"/>
        <v/>
      </c>
      <c r="AB25" s="39" t="str">
        <f t="shared" si="12"/>
        <v/>
      </c>
      <c r="AC25" s="39" t="str">
        <f t="shared" si="4"/>
        <v/>
      </c>
      <c r="AD25" s="32"/>
      <c r="AE25" s="32"/>
      <c r="AF25" s="32"/>
      <c r="AG25" s="32"/>
      <c r="AH25" s="40"/>
      <c r="AI25" s="32"/>
      <c r="AJ25" s="32"/>
      <c r="AK25" s="32"/>
      <c r="AL25" s="32"/>
      <c r="AM25" s="32"/>
    </row>
    <row r="26" spans="2:39" ht="25.5" customHeight="1">
      <c r="B26" s="21">
        <v>23</v>
      </c>
      <c r="C26" s="66"/>
      <c r="D26" s="67"/>
      <c r="E26" s="67"/>
      <c r="F26" s="68"/>
      <c r="G26" s="69"/>
      <c r="H26" s="14"/>
      <c r="J26" s="23" t="str">
        <f t="shared" si="13"/>
        <v/>
      </c>
      <c r="K26" s="12"/>
      <c r="L26" s="12" t="str">
        <f t="shared" si="15"/>
        <v/>
      </c>
      <c r="M26" s="32"/>
      <c r="N26" s="34" t="str">
        <f t="shared" si="16"/>
        <v/>
      </c>
      <c r="O26" s="32"/>
      <c r="P26" s="37" t="str">
        <f t="shared" si="6"/>
        <v/>
      </c>
      <c r="Q26" s="38" t="str">
        <f t="shared" si="7"/>
        <v/>
      </c>
      <c r="R26" s="38" t="str">
        <f t="shared" si="0"/>
        <v/>
      </c>
      <c r="S26" s="39" t="str">
        <f t="shared" si="8"/>
        <v/>
      </c>
      <c r="T26" s="39" t="str">
        <f t="shared" si="9"/>
        <v/>
      </c>
      <c r="U26" s="39" t="str">
        <f t="shared" si="1"/>
        <v/>
      </c>
      <c r="V26" s="39" t="str">
        <f t="array" ref="V26">IF(T26="Y",MAX(IFERROR(FIND(区切文字,TRIM(D26)),0)),"")</f>
        <v/>
      </c>
      <c r="W26" s="39" t="str">
        <f t="shared" si="10"/>
        <v/>
      </c>
      <c r="X26" s="39" t="str">
        <f t="shared" si="2"/>
        <v/>
      </c>
      <c r="Y26" s="39" t="str">
        <f t="array" ref="Y26">IF(W26="Y",MAX(IFERROR(FIND(区切文字,TRIM(E26)),0)),"")</f>
        <v/>
      </c>
      <c r="Z26" s="39" t="str">
        <f t="shared" si="11"/>
        <v/>
      </c>
      <c r="AA26" s="39" t="str">
        <f t="shared" si="3"/>
        <v/>
      </c>
      <c r="AB26" s="39" t="str">
        <f t="shared" si="12"/>
        <v/>
      </c>
      <c r="AC26" s="39" t="str">
        <f t="shared" si="4"/>
        <v/>
      </c>
      <c r="AD26" s="32"/>
      <c r="AE26" s="32"/>
      <c r="AF26" s="32"/>
      <c r="AG26" s="32"/>
      <c r="AH26" s="40"/>
      <c r="AI26" s="32"/>
      <c r="AJ26" s="32"/>
      <c r="AK26" s="32"/>
      <c r="AL26" s="32"/>
      <c r="AM26" s="32"/>
    </row>
    <row r="27" spans="2:39" ht="25.5" customHeight="1">
      <c r="B27" s="21">
        <v>24</v>
      </c>
      <c r="C27" s="66"/>
      <c r="D27" s="67"/>
      <c r="E27" s="67"/>
      <c r="F27" s="68"/>
      <c r="G27" s="69"/>
      <c r="H27" s="14"/>
      <c r="J27" s="23" t="str">
        <f t="shared" si="13"/>
        <v/>
      </c>
      <c r="K27" s="12"/>
      <c r="L27" s="12" t="str">
        <f t="shared" si="15"/>
        <v/>
      </c>
      <c r="M27" s="32"/>
      <c r="N27" s="34" t="str">
        <f t="shared" si="16"/>
        <v/>
      </c>
      <c r="O27" s="32"/>
      <c r="P27" s="37" t="str">
        <f t="shared" si="6"/>
        <v/>
      </c>
      <c r="Q27" s="38" t="str">
        <f t="shared" si="7"/>
        <v/>
      </c>
      <c r="R27" s="38" t="str">
        <f t="shared" si="0"/>
        <v/>
      </c>
      <c r="S27" s="39" t="str">
        <f t="shared" si="8"/>
        <v/>
      </c>
      <c r="T27" s="39" t="str">
        <f t="shared" si="9"/>
        <v/>
      </c>
      <c r="U27" s="39" t="str">
        <f t="shared" si="1"/>
        <v/>
      </c>
      <c r="V27" s="39" t="str">
        <f t="array" ref="V27">IF(T27="Y",MAX(IFERROR(FIND(区切文字,TRIM(D27)),0)),"")</f>
        <v/>
      </c>
      <c r="W27" s="39" t="str">
        <f t="shared" si="10"/>
        <v/>
      </c>
      <c r="X27" s="39" t="str">
        <f t="shared" si="2"/>
        <v/>
      </c>
      <c r="Y27" s="39" t="str">
        <f t="array" ref="Y27">IF(W27="Y",MAX(IFERROR(FIND(区切文字,TRIM(E27)),0)),"")</f>
        <v/>
      </c>
      <c r="Z27" s="39" t="str">
        <f t="shared" si="11"/>
        <v/>
      </c>
      <c r="AA27" s="39" t="str">
        <f t="shared" si="3"/>
        <v/>
      </c>
      <c r="AB27" s="39" t="str">
        <f t="shared" si="12"/>
        <v/>
      </c>
      <c r="AC27" s="39" t="str">
        <f t="shared" si="4"/>
        <v/>
      </c>
      <c r="AD27" s="32"/>
      <c r="AE27" s="32"/>
      <c r="AF27" s="32"/>
      <c r="AG27" s="32"/>
      <c r="AH27" s="40"/>
      <c r="AI27" s="32"/>
      <c r="AJ27" s="32"/>
      <c r="AK27" s="32"/>
      <c r="AL27" s="32"/>
      <c r="AM27" s="32"/>
    </row>
    <row r="28" spans="2:39" ht="25.5" customHeight="1" thickBot="1">
      <c r="B28" s="22">
        <v>25</v>
      </c>
      <c r="C28" s="70"/>
      <c r="D28" s="71"/>
      <c r="E28" s="71"/>
      <c r="F28" s="72"/>
      <c r="G28" s="73"/>
      <c r="H28" s="14"/>
      <c r="J28" s="24" t="str">
        <f t="shared" si="13"/>
        <v/>
      </c>
      <c r="K28" s="12"/>
      <c r="L28" s="12" t="str">
        <f t="shared" si="5"/>
        <v/>
      </c>
      <c r="M28" s="32"/>
      <c r="N28" s="34" t="str">
        <f t="shared" si="14"/>
        <v/>
      </c>
      <c r="O28" s="32"/>
      <c r="P28" s="37" t="str">
        <f t="shared" si="6"/>
        <v/>
      </c>
      <c r="Q28" s="38" t="str">
        <f t="shared" si="7"/>
        <v/>
      </c>
      <c r="R28" s="38" t="str">
        <f t="shared" si="0"/>
        <v/>
      </c>
      <c r="S28" s="39" t="str">
        <f t="shared" si="8"/>
        <v/>
      </c>
      <c r="T28" s="39" t="str">
        <f t="shared" si="9"/>
        <v/>
      </c>
      <c r="U28" s="39" t="str">
        <f t="shared" si="1"/>
        <v/>
      </c>
      <c r="V28" s="39" t="str">
        <f t="array" ref="V28">IF(T28="Y",MAX(IFERROR(FIND(区切文字,TRIM(D28)),0)),"")</f>
        <v/>
      </c>
      <c r="W28" s="39" t="str">
        <f t="shared" si="10"/>
        <v/>
      </c>
      <c r="X28" s="39" t="str">
        <f t="shared" si="2"/>
        <v/>
      </c>
      <c r="Y28" s="39" t="str">
        <f t="array" ref="Y28">IF(W28="Y",MAX(IFERROR(FIND(区切文字,TRIM(E28)),0)),"")</f>
        <v/>
      </c>
      <c r="Z28" s="39" t="str">
        <f t="shared" si="11"/>
        <v/>
      </c>
      <c r="AA28" s="39" t="str">
        <f t="shared" si="3"/>
        <v/>
      </c>
      <c r="AB28" s="39" t="str">
        <f t="shared" si="12"/>
        <v/>
      </c>
      <c r="AC28" s="39" t="str">
        <f t="shared" si="4"/>
        <v/>
      </c>
      <c r="AD28" s="32"/>
      <c r="AE28" s="32"/>
      <c r="AF28" s="32"/>
      <c r="AG28" s="32"/>
      <c r="AH28" s="40"/>
      <c r="AI28" s="32"/>
      <c r="AJ28" s="32"/>
      <c r="AK28" s="32"/>
      <c r="AL28" s="32"/>
      <c r="AM28" s="32"/>
    </row>
    <row r="29" spans="2:39">
      <c r="L29" s="12"/>
      <c r="M29" s="28"/>
      <c r="N29" s="28"/>
      <c r="O29" s="28"/>
      <c r="P29" s="28"/>
      <c r="Q29" s="28"/>
      <c r="R29" s="28"/>
      <c r="S29" s="28"/>
      <c r="T29" s="28"/>
      <c r="U29" s="28"/>
      <c r="V29" s="32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32"/>
      <c r="AM29" s="28"/>
    </row>
  </sheetData>
  <sheetProtection algorithmName="SHA-512" hashValue="JBDzhDvbVhCeMHwdT8NgIwlC3egxGWW6+a38AOIK1HjFwZpOgnF6AL+4bU/uSLkKeTxRw5JsdqDpe2Df3PNyXg==" saltValue="UggopFmhXYCfJcw93knTQw==" spinCount="100000" sheet="1" objects="1" scenarios="1"/>
  <mergeCells count="1">
    <mergeCell ref="B2:D2"/>
  </mergeCells>
  <phoneticPr fontId="1"/>
  <conditionalFormatting sqref="J4:J28">
    <cfRule type="expression" dxfId="3" priority="12">
      <formula>AND($J4&lt;&gt;"",$J4&lt;&gt;"OK")</formula>
    </cfRule>
  </conditionalFormatting>
  <conditionalFormatting sqref="C4:C28">
    <cfRule type="expression" dxfId="2" priority="10">
      <formula>RIGHT($C4,1)="女"</formula>
    </cfRule>
    <cfRule type="expression" dxfId="1" priority="11">
      <formula>RIGHT($C4,1)="男"</formula>
    </cfRule>
  </conditionalFormatting>
  <conditionalFormatting sqref="C4:G28">
    <cfRule type="expression" dxfId="0" priority="5">
      <formula>C4=""</formula>
    </cfRule>
  </conditionalFormatting>
  <dataValidations count="3">
    <dataValidation type="list" allowBlank="1" showInputMessage="1" showErrorMessage="1" error="学年は１～６を選択" sqref="F4" xr:uid="{00000000-0002-0000-0200-000000000000}">
      <formula1>学年</formula1>
    </dataValidation>
    <dataValidation type="list" allowBlank="1" showInputMessage="1" showErrorMessage="1" sqref="F5:F28" xr:uid="{00000000-0002-0000-0200-000001000000}">
      <formula1>学年</formula1>
    </dataValidation>
    <dataValidation type="list" allowBlank="1" showInputMessage="1" showErrorMessage="1" sqref="C4:C28" xr:uid="{00000000-0002-0000-0200-000002000000}">
      <formula1>競技種目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小野哲也</dc:creator>
  <cp:keywords/>
  <dc:description/>
  <cp:lastModifiedBy>kyougi</cp:lastModifiedBy>
  <cp:revision/>
  <dcterms:created xsi:type="dcterms:W3CDTF">2018-09-09T10:18:18Z</dcterms:created>
  <dcterms:modified xsi:type="dcterms:W3CDTF">2021-11-04T13:10:32Z</dcterms:modified>
  <cp:category/>
  <cp:contentStatus/>
</cp:coreProperties>
</file>